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<sst xmlns="http://schemas.openxmlformats.org/spreadsheetml/2006/main" count="343" uniqueCount="305">
  <si>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</si>
  <si>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</si>
  <si>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</si>
  <si>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</si>
  <si>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</si>
  <si>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</si>
  <si>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</si>
  <si>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</si>
  <si>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</si>
  <si>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</si>
  <si>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</si>
  <si>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</si>
  <si>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</si>
  <si>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</si>
  <si>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</si>
  <si>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</si>
  <si>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</si>
  <si>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</si>
  <si>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</si>
  <si>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</si>
  <si>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</si>
  <si>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</si>
  <si>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</si>
  <si>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</si>
  <si>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</si>
  <si>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</si>
  <si>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</si>
  <si>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</si>
  <si>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</si>
  <si>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</si>
  <si>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</si>
  <si>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</si>
  <si>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</si>
  <si>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</si>
  <si>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</si>
  <si>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</si>
  <si>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</si>
  <si>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</si>
  <si>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</si>
  <si>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</si>
  <si>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</si>
  <si>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</si>
  <si>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</si>
  <si>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</si>
  <si>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</si>
  <si>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</si>
  <si>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</si>
  <si>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</si>
  <si>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</si>
  <si>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</si>
  <si>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</si>
  <si>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</si>
  <si>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</si>
  <si>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</si>
  <si>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</si>
  <si>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</si>
  <si>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</si>
  <si>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</si>
  <si>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</si>
  <si>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</si>
  <si>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</si>
  <si>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</si>
  <si>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</si>
  <si>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</si>
  <si>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</si>
  <si>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</si>
  <si>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</si>
  <si>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</si>
  <si>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</si>
  <si>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</si>
  <si>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</si>
  <si>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</si>
  <si>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</si>
  <si>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</si>
  <si>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</si>
  <si>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</si>
  <si>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</si>
  <si>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</si>
  <si>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</si>
  <si>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</si>
  <si>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</si>
  <si>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</si>
  <si>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</si>
  <si>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</si>
  <si>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</si>
  <si>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</si>
  <si>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</si>
  <si>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</si>
  <si>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</si>
  <si>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</si>
  <si>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</si>
  <si>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</si>
  <si>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</si>
  <si>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</si>
  <si>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</si>
  <si>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</si>
  <si>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</si>
  <si>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</si>
  <si>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</si>
  <si>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</si>
  <si>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</si>
  <si>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</si>
  <si>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</si>
  <si>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</si>
  <si>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</si>
  <si>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</si>
  <si>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</si>
  <si>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</si>
  <si>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</si>
  <si>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</si>
  <si>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</si>
  <si>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</si>
  <si>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</si>
  <si>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</si>
  <si>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</si>
  <si>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</si>
  <si>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</si>
  <si>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</si>
  <si>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</si>
  <si>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</si>
  <si>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</si>
  <si>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</si>
  <si>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</si>
  <si>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</si>
  <si>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</si>
  <si>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</si>
  <si>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</si>
  <si>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</si>
  <si>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</si>
  <si>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</si>
  <si>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</si>
  <si>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</si>
  <si>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</si>
  <si>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</si>
  <si>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</si>
  <si>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</si>
  <si>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</si>
  <si>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</si>
  <si>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</si>
  <si>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</si>
  <si>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</si>
  <si>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</si>
  <si>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</si>
  <si>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</si>
  <si>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</si>
  <si>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</si>
  <si>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</si>
  <si>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</si>
  <si>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</si>
  <si>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</si>
  <si>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</si>
  <si>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</si>
  <si>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</si>
  <si>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</si>
  <si>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</si>
  <si>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</si>
  <si>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</si>
  <si>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</si>
  <si>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</si>
  <si>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</si>
  <si>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</si>
  <si>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</si>
  <si>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</si>
  <si>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</si>
  <si>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</si>
  <si>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</si>
  <si>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</si>
  <si>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</si>
  <si>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</si>
  <si>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</si>
  <si>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</si>
  <si>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</si>
  <si>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</si>
  <si>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</si>
  <si>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</si>
  <si>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</si>
  <si>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</si>
  <si>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</si>
  <si>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</si>
  <si>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</si>
  <si>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</si>
  <si>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</si>
  <si>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</si>
  <si>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</si>
  <si>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</si>
  <si>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</si>
  <si>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</si>
  <si>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</si>
  <si>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</si>
  <si>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</si>
  <si>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</si>
  <si>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</si>
  <si>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</si>
  <si>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</si>
  <si>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</si>
  <si>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</si>
  <si>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</si>
  <si>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</si>
  <si>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</si>
  <si>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</si>
  <si>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</si>
  <si>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</si>
  <si>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</si>
  <si>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</si>
  <si>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</si>
  <si>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</si>
  <si>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</si>
  <si>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</si>
  <si>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</si>
  <si>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</si>
  <si>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</si>
  <si>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</si>
  <si>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</si>
  <si>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</si>
  <si>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</si>
  <si>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</si>
  <si>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</si>
  <si>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</si>
  <si>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</si>
  <si>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</si>
  <si>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</si>
  <si>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</si>
  <si>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</si>
  <si>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</si>
  <si>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</si>
  <si>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</si>
  <si>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</si>
  <si>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</si>
  <si>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</si>
  <si>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</si>
  <si>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</si>
  <si>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</si>
  <si>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</si>
  <si>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</si>
  <si>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</si>
  <si>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</si>
  <si>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</si>
  <si>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</si>
  <si>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</si>
  <si>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</si>
  <si>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</si>
  <si>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</si>
  <si>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</si>
  <si>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</si>
  <si>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</si>
  <si>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</si>
  <si>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</si>
  <si>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</si>
  <si>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</si>
  <si>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</si>
  <si>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</si>
  <si>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</si>
  <si>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</si>
  <si>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</si>
  <si>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</si>
  <si>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</si>
  <si>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</si>
  <si>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</si>
  <si>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</si>
  <si>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</si>
  <si>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</si>
  <si>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</si>
  <si>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</si>
  <si>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</si>
  <si>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</si>
  <si>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</si>
  <si>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</si>
  <si>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</si>
  <si>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</si>
  <si>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</si>
  <si>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</si>
  <si>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</si>
  <si>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</si>
  <si>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</si>
  <si>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</si>
  <si>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</si>
  <si>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</si>
  <si>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</si>
  <si>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</si>
  <si>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</si>
  <si>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</si>
  <si>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</si>
  <si>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</si>
  <si>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</si>
  <si>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</si>
  <si>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</si>
  <si>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</si>
  <si>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</si>
  <si>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</si>
  <si>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</si>
  <si>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</si>
  <si>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</si>
  <si>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</si>
  <si>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</si>
  <si>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</si>
  <si>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</si>
  <si>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</si>
  <si>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</si>
  <si>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01.01.2016 - 30.09.2016</t>
  </si>
  <si>
    <t>DA</t>
  </si>
  <si>
    <t>TURISTHOTEL DD</t>
  </si>
  <si>
    <t>ZADAR</t>
  </si>
  <si>
    <t>PRAONICA PLAT D.O.O.</t>
  </si>
  <si>
    <t>PLAT</t>
  </si>
  <si>
    <t>03706249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</si>
</sst>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[Red]\-#,##0\ "/>
    <numFmt numFmtId="166" formatCode="#,##0.00_ ;\-#,##0.00\ "/>
    <numFmt numFmtId="167" formatCode="#,##0_ ;\-#,##0\ "/>
  </numFmts>
  <fonts count="5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  <font>
      <sz val="11"/>
      <color theme="4" tint="-0.4999699890613556"/>
      <name val="Calibri"/>
      <family val="2"/>
    </font>
    <font>
      <sz val="10"/>
      <color theme="4" tint="-0.24997000396251678"/>
      <name val="Arial"/>
      <family val="2"/>
    </font>
    <font>
      <sz val="10"/>
      <color theme="3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>
        <color theme="4"/>
      </top>
      <bottom style="hair"/>
    </border>
    <border>
      <left style="thin"/>
      <right style="thin"/>
      <top style="thin">
        <color theme="4"/>
      </top>
      <bottom style="thin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>
        <color indexed="63"/>
      </bottom>
    </border>
    <border>
      <left style="thin"/>
      <right style="hair">
        <color theme="4"/>
      </right>
      <top style="thin">
        <color theme="4"/>
      </top>
      <bottom style="thin">
        <color theme="4"/>
      </bottom>
    </border>
    <border>
      <left style="thin"/>
      <right>
        <color indexed="63"/>
      </right>
      <top style="thin">
        <color theme="4"/>
      </top>
      <bottom>
        <color indexed="63"/>
      </bottom>
    </border>
    <border>
      <left style="hair">
        <color theme="4"/>
      </left>
      <right style="hair">
        <color theme="4"/>
      </right>
      <top>
        <color indexed="63"/>
      </top>
      <bottom style="hair">
        <color theme="4"/>
      </bottom>
    </border>
    <border>
      <left>
        <color indexed="63"/>
      </left>
      <right style="thin"/>
      <top style="thick">
        <color theme="4"/>
      </top>
      <bottom style="thin">
        <color theme="4"/>
      </bottom>
    </border>
    <border>
      <left style="thin"/>
      <right style="thin"/>
      <top style="thick">
        <color theme="4"/>
      </top>
      <bottom style="thin">
        <color theme="4"/>
      </bottom>
    </border>
    <border>
      <left style="thin"/>
      <right style="thin"/>
      <top style="thin">
        <color theme="4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>
        <color theme="4"/>
      </top>
      <bottom style="thin">
        <color theme="4"/>
      </bottom>
    </border>
    <border>
      <left style="hair"/>
      <right style="hair"/>
      <top style="thin">
        <color theme="4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theme="4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hair"/>
      <top style="thin">
        <color theme="4"/>
      </top>
      <bottom style="hair"/>
    </border>
    <border>
      <left style="hair"/>
      <right style="hair"/>
      <top style="thin">
        <color theme="4"/>
      </top>
      <bottom>
        <color indexed="63"/>
      </bottom>
    </border>
    <border>
      <left style="hair"/>
      <right style="hair"/>
      <top style="thin">
        <color theme="4"/>
      </top>
      <bottom style="thin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theme="4"/>
      </bottom>
    </border>
    <border>
      <left>
        <color indexed="63"/>
      </left>
      <right style="hair"/>
      <top style="thin">
        <color theme="4"/>
      </top>
      <bottom>
        <color indexed="63"/>
      </bottom>
    </border>
    <border>
      <left style="hair">
        <color indexed="8"/>
      </left>
      <right style="hair"/>
      <top style="thin">
        <color theme="4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hair"/>
      <right style="thin">
        <color theme="4"/>
      </right>
      <top style="thin">
        <color theme="4"/>
      </top>
      <bottom style="thin">
        <color theme="4"/>
      </bottom>
    </border>
    <border>
      <left style="hair"/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hair"/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hair"/>
      <top style="thin">
        <color theme="4"/>
      </top>
      <bottom style="thin">
        <color theme="4"/>
      </bottom>
    </border>
    <border>
      <left style="thin">
        <color theme="4"/>
      </left>
      <right style="hair"/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>
        <color theme="4"/>
      </bottom>
    </border>
    <border>
      <left>
        <color indexed="63"/>
      </left>
      <right style="hair">
        <color theme="4"/>
      </right>
      <top>
        <color indexed="63"/>
      </top>
      <bottom>
        <color indexed="63"/>
      </bottom>
    </border>
    <border>
      <left style="hair">
        <color indexed="8"/>
      </left>
      <right style="hair">
        <color theme="1"/>
      </right>
      <top style="thin">
        <color theme="4"/>
      </top>
      <bottom style="hair">
        <color indexed="8"/>
      </bottom>
    </border>
    <border>
      <left style="hair">
        <color theme="1"/>
      </left>
      <right style="hair"/>
      <top style="hair"/>
      <bottom style="thin">
        <color theme="4"/>
      </bottom>
    </border>
    <border>
      <left style="hair">
        <color theme="1"/>
      </left>
      <right style="hair"/>
      <top style="thin">
        <color theme="4"/>
      </top>
      <bottom style="thin">
        <color theme="4"/>
      </bottom>
    </border>
    <border>
      <left style="hair">
        <color theme="1"/>
      </left>
      <right style="hair"/>
      <top style="thin">
        <color theme="4"/>
      </top>
      <bottom style="hair"/>
    </border>
    <border>
      <left style="hair">
        <color indexed="8"/>
      </left>
      <right style="hair">
        <color theme="1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theme="1"/>
      </right>
      <top style="hair">
        <color indexed="8"/>
      </top>
      <bottom style="thin">
        <color theme="4"/>
      </bottom>
    </border>
    <border>
      <left style="hair">
        <color theme="1"/>
      </left>
      <right style="hair"/>
      <top style="hair"/>
      <bottom style="hair"/>
    </border>
    <border>
      <left style="hair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 style="hair">
        <color indexed="8"/>
      </bottom>
    </border>
    <border>
      <left style="hair">
        <color theme="1"/>
      </left>
      <right>
        <color indexed="63"/>
      </right>
      <top style="hair">
        <color indexed="8"/>
      </top>
      <bottom>
        <color indexed="63"/>
      </bottom>
    </border>
    <border>
      <left style="hair">
        <color theme="1"/>
      </left>
      <right>
        <color indexed="63"/>
      </right>
      <top style="thin">
        <color theme="4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theme="1"/>
      </top>
      <bottom style="hair">
        <color indexed="8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thin">
        <color theme="4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/>
    </border>
    <border>
      <left style="hair">
        <color theme="1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theme="1"/>
      </bottom>
    </border>
    <border>
      <left style="hair">
        <color theme="1"/>
      </left>
      <right>
        <color indexed="63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 style="hair"/>
      <bottom style="hair"/>
    </border>
    <border>
      <left style="hair">
        <color theme="1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>
        <color theme="1"/>
      </right>
      <top>
        <color indexed="63"/>
      </top>
      <bottom style="hair"/>
    </border>
    <border>
      <left style="hair">
        <color theme="1"/>
      </left>
      <right style="hair">
        <color theme="1"/>
      </right>
      <top style="hair"/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thin"/>
      <top style="hair">
        <color theme="1"/>
      </top>
      <bottom>
        <color indexed="63"/>
      </bottom>
    </border>
    <border>
      <left>
        <color indexed="63"/>
      </left>
      <right style="thin"/>
      <top style="thin">
        <color theme="4"/>
      </top>
      <bottom style="thin">
        <color theme="4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>
        <color theme="4"/>
      </bottom>
    </border>
    <border>
      <left style="hair">
        <color theme="1"/>
      </left>
      <right style="hair">
        <color theme="1"/>
      </right>
      <top style="thin">
        <color theme="4"/>
      </top>
      <bottom style="thin">
        <color theme="4"/>
      </bottom>
    </border>
    <border>
      <left style="hair">
        <color theme="1"/>
      </left>
      <right style="hair">
        <color theme="1"/>
      </right>
      <top style="thin">
        <color theme="4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theme="1"/>
      </right>
      <top style="hair"/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4"/>
      </top>
      <bottom style="thin">
        <color theme="4"/>
      </bottom>
    </border>
    <border>
      <left>
        <color indexed="63"/>
      </left>
      <right style="hair">
        <color theme="1"/>
      </right>
      <top>
        <color indexed="63"/>
      </top>
      <bottom style="thin"/>
    </border>
    <border>
      <left>
        <color indexed="63"/>
      </left>
      <right style="hair">
        <color theme="1"/>
      </right>
      <top style="thin">
        <color theme="4"/>
      </top>
      <bottom style="medium">
        <color theme="4" tint="0.39998000860214233"/>
      </bottom>
    </border>
    <border>
      <left>
        <color indexed="63"/>
      </left>
      <right style="hair">
        <color theme="1"/>
      </right>
      <top style="hair"/>
      <bottom>
        <color indexed="63"/>
      </bottom>
    </border>
    <border>
      <left>
        <color indexed="63"/>
      </left>
      <right style="hair">
        <color theme="1"/>
      </right>
      <top style="hair"/>
      <bottom style="hair"/>
    </border>
    <border>
      <left>
        <color indexed="63"/>
      </left>
      <right style="hair">
        <color theme="1"/>
      </right>
      <top>
        <color indexed="63"/>
      </top>
      <bottom style="thin">
        <color theme="4"/>
      </bottom>
    </border>
    <border>
      <left style="hair">
        <color indexed="8"/>
      </left>
      <right style="hair">
        <color theme="1"/>
      </right>
      <top style="hair">
        <color indexed="8"/>
      </top>
      <bottom>
        <color indexed="63"/>
      </bottom>
    </border>
    <border>
      <left style="hair">
        <color theme="1"/>
      </left>
      <right style="hair">
        <color theme="1"/>
      </right>
      <top style="thin">
        <color theme="4"/>
      </top>
      <bottom style="hair"/>
    </border>
    <border>
      <left style="hair">
        <color theme="1"/>
      </left>
      <right style="hair">
        <color theme="1"/>
      </right>
      <top style="hair"/>
      <bottom style="thin">
        <color theme="4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4"/>
      </bottom>
    </border>
    <border>
      <left style="hair">
        <color theme="1"/>
      </left>
      <right style="hair">
        <color theme="1"/>
      </right>
      <top style="thin">
        <color theme="4"/>
      </top>
      <bottom>
        <color indexed="63"/>
      </bottom>
    </border>
    <border>
      <left>
        <color indexed="63"/>
      </left>
      <right style="hair">
        <color theme="1"/>
      </right>
      <top style="thin">
        <color theme="4"/>
      </top>
      <bottom>
        <color indexed="63"/>
      </bottom>
    </border>
    <border>
      <left>
        <color indexed="63"/>
      </left>
      <right style="hair">
        <color theme="1"/>
      </right>
      <top style="hair"/>
      <bottom style="thin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thin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>
        <color indexed="63"/>
      </bottom>
    </border>
    <border>
      <left style="hair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theme="1"/>
      </right>
      <top style="thin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theme="1"/>
      </right>
      <top style="thin">
        <color theme="4"/>
      </top>
      <bottom style="hair">
        <color indexed="8"/>
      </bottom>
    </border>
    <border>
      <left style="hair">
        <color theme="1"/>
      </left>
      <right>
        <color indexed="63"/>
      </right>
      <top style="thin">
        <color theme="4"/>
      </top>
      <bottom style="hair"/>
    </border>
    <border>
      <left style="hair">
        <color indexed="8"/>
      </left>
      <right style="hair">
        <color theme="1"/>
      </right>
      <top style="thin">
        <color theme="4"/>
      </top>
      <bottom style="thin">
        <color theme="4"/>
      </bottom>
    </border>
    <border>
      <left style="thin">
        <color theme="4"/>
      </left>
      <right style="hair">
        <color theme="1"/>
      </right>
      <top style="hair">
        <color indexed="8"/>
      </top>
      <bottom style="thin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4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</border>
    <border>
      <left style="hair">
        <color theme="4"/>
      </left>
      <right style="hair">
        <color theme="4"/>
      </right>
      <top>
        <color indexed="63"/>
      </top>
      <bottom>
        <color indexed="63"/>
      </bottom>
    </border>
    <border>
      <left style="hair">
        <color theme="4"/>
      </left>
      <right style="hair">
        <color theme="4"/>
      </right>
      <top style="thin">
        <color theme="4"/>
      </top>
      <bottom>
        <color indexed="63"/>
      </bottom>
    </border>
    <border>
      <left style="hair">
        <color theme="4"/>
      </left>
      <right style="hair">
        <color theme="4"/>
      </right>
      <top>
        <color indexed="63"/>
      </top>
      <bottom style="thin">
        <color theme="4"/>
      </bottom>
    </border>
    <border>
      <left style="hair">
        <color indexed="8"/>
      </left>
      <right style="hair"/>
      <top style="hair">
        <color indexed="8"/>
      </top>
      <bottom style="thin">
        <color theme="4"/>
      </bottom>
    </border>
    <border>
      <left style="hair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hair">
        <color theme="4"/>
      </left>
      <right>
        <color indexed="63"/>
      </right>
      <top style="thin">
        <color theme="4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indexed="8"/>
      </bottom>
    </border>
    <border>
      <left style="hair">
        <color theme="1"/>
      </left>
      <right style="thin">
        <color indexed="8"/>
      </right>
      <top style="thin">
        <color theme="4"/>
      </top>
      <bottom>
        <color indexed="63"/>
      </bottom>
    </border>
    <border>
      <left style="hair">
        <color theme="1"/>
      </left>
      <right style="thin">
        <color indexed="8"/>
      </right>
      <top style="thin">
        <color theme="4"/>
      </top>
      <bottom style="hair">
        <color indexed="8"/>
      </bottom>
    </border>
    <border>
      <left style="hair">
        <color theme="1"/>
      </left>
      <right style="thin">
        <color indexed="8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theme="4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ck">
        <color theme="4"/>
      </top>
      <bottom style="thin">
        <color theme="4"/>
      </bottom>
    </border>
    <border>
      <left style="hair">
        <color indexed="8"/>
      </left>
      <right style="hair">
        <color indexed="8"/>
      </right>
      <top style="thin">
        <color theme="4"/>
      </top>
      <bottom style="hair">
        <color theme="1"/>
      </bottom>
    </border>
    <border>
      <left style="hair">
        <color indexed="8"/>
      </left>
      <right style="hair">
        <color theme="1"/>
      </right>
      <top style="thin">
        <color theme="4"/>
      </top>
      <bottom style="hair">
        <color theme="1"/>
      </bottom>
    </border>
    <border>
      <left>
        <color indexed="63"/>
      </left>
      <right style="hair">
        <color indexed="8"/>
      </right>
      <top style="thin">
        <color theme="4"/>
      </top>
      <bottom>
        <color indexed="63"/>
      </bottom>
    </border>
    <border>
      <left>
        <color indexed="63"/>
      </left>
      <right style="hair">
        <color indexed="8"/>
      </right>
      <top style="thin">
        <color theme="4"/>
      </top>
      <bottom style="thin">
        <color theme="4"/>
      </bottom>
    </border>
    <border>
      <left style="hair">
        <color indexed="8"/>
      </left>
      <right style="thin">
        <color theme="4"/>
      </right>
      <top style="hair">
        <color indexed="8"/>
      </top>
      <bottom>
        <color indexed="63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>
        <color indexed="63"/>
      </left>
      <right>
        <color indexed="63"/>
      </right>
      <top style="hair">
        <color theme="1"/>
      </top>
      <bottom style="thin">
        <color theme="4"/>
      </bottom>
    </border>
    <border>
      <left>
        <color indexed="63"/>
      </left>
      <right style="hair">
        <color indexed="8"/>
      </right>
      <top style="hair">
        <color theme="1"/>
      </top>
      <bottom style="thin">
        <color theme="4"/>
      </bottom>
    </border>
    <border>
      <left>
        <color indexed="63"/>
      </left>
      <right style="hair">
        <color theme="4"/>
      </right>
      <top style="thin">
        <color theme="4"/>
      </top>
      <bottom>
        <color indexed="63"/>
      </bottom>
    </border>
    <border>
      <left>
        <color indexed="63"/>
      </left>
      <right style="hair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theme="1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4"/>
      </top>
      <bottom>
        <color indexed="63"/>
      </bottom>
    </border>
    <border>
      <left style="thin">
        <color indexed="8"/>
      </left>
      <right style="hair">
        <color theme="1"/>
      </right>
      <top style="thin">
        <color theme="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4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4"/>
      </bottom>
    </border>
    <border>
      <left style="thin">
        <color indexed="8"/>
      </left>
      <right style="hair">
        <color theme="1"/>
      </right>
      <top style="hair">
        <color indexed="8"/>
      </top>
      <bottom style="thin">
        <color theme="4"/>
      </bottom>
    </border>
    <border>
      <left style="thin">
        <color indexed="8"/>
      </left>
      <right style="hair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4"/>
      </top>
      <bottom style="hair">
        <color indexed="8"/>
      </bottom>
    </border>
    <border>
      <left style="thin">
        <color indexed="8"/>
      </left>
      <right style="hair">
        <color theme="1"/>
      </right>
      <top style="thin">
        <color theme="4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theme="4" tint="0.49998000264167786"/>
      </top>
      <bottom style="thin">
        <color indexed="8"/>
      </bottom>
    </border>
    <border>
      <left style="thin">
        <color indexed="8"/>
      </left>
      <right style="hair">
        <color theme="1"/>
      </right>
      <top style="thick">
        <color theme="4" tint="0.49998000264167786"/>
      </top>
      <bottom style="thin">
        <color indexed="8"/>
      </bottom>
    </border>
    <border>
      <left style="thin">
        <color indexed="8"/>
      </left>
      <right style="hair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5" fillId="0" borderId="0" xfId="51" applyFont="1" applyFill="1" applyBorder="1" applyAlignment="1" applyProtection="1">
      <alignment horizontal="right" vertical="center" wrapText="1"/>
      <protection hidden="1"/>
    </xf>
    <xf numFmtId="0" fontId="5" fillId="0" borderId="0" xfId="51" applyFont="1" applyFill="1" applyBorder="1" applyAlignment="1" applyProtection="1">
      <alignment horizontal="right"/>
      <protection hidden="1"/>
    </xf>
    <xf numFmtId="0" fontId="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2" fillId="0" borderId="12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2" xfId="51" applyFont="1" applyFill="1" applyBorder="1" applyAlignment="1" applyProtection="1">
      <alignment horizontal="left" vertical="top" indent="2"/>
      <protection hidden="1"/>
    </xf>
    <xf numFmtId="0" fontId="2" fillId="0" borderId="12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2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2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1" applyFont="1" applyFill="1" applyBorder="1" applyAlignment="1" applyProtection="1">
      <alignment/>
      <protection hidden="1"/>
    </xf>
    <xf numFmtId="0" fontId="2" fillId="33" borderId="12" xfId="51" applyFont="1" applyFill="1" applyBorder="1" applyAlignment="1" applyProtection="1">
      <alignment/>
      <protection hidden="1"/>
    </xf>
    <xf numFmtId="0" fontId="2" fillId="33" borderId="0" xfId="51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64" fontId="10" fillId="33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164" fontId="10" fillId="34" borderId="23" xfId="0" applyNumberFormat="1" applyFont="1" applyFill="1" applyBorder="1" applyAlignment="1">
      <alignment horizontal="center" vertical="center"/>
    </xf>
    <xf numFmtId="164" fontId="10" fillId="34" borderId="24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 applyProtection="1">
      <alignment/>
      <protection hidden="1"/>
    </xf>
    <xf numFmtId="0" fontId="0" fillId="33" borderId="12" xfId="51" applyFont="1" applyFill="1" applyBorder="1" applyAlignment="1" applyProtection="1">
      <alignment/>
      <protection hidden="1"/>
    </xf>
    <xf numFmtId="0" fontId="0" fillId="33" borderId="0" xfId="51" applyFont="1" applyFill="1" applyBorder="1" applyAlignment="1" applyProtection="1">
      <alignment vertical="top"/>
      <protection hidden="1"/>
    </xf>
    <xf numFmtId="0" fontId="10" fillId="33" borderId="12" xfId="5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vertical="top"/>
      <protection hidden="1"/>
    </xf>
    <xf numFmtId="14" fontId="41" fillId="0" borderId="5" xfId="47" applyNumberFormat="1" applyFill="1" applyAlignment="1" applyProtection="1">
      <alignment horizontal="center" vertical="center"/>
      <protection hidden="1" locked="0"/>
    </xf>
    <xf numFmtId="0" fontId="41" fillId="0" borderId="5" xfId="47" applyFill="1" applyAlignment="1" applyProtection="1">
      <alignment horizontal="center" vertical="center"/>
      <protection hidden="1" locked="0"/>
    </xf>
    <xf numFmtId="0" fontId="41" fillId="0" borderId="5" xfId="47" applyFill="1" applyAlignment="1" applyProtection="1">
      <alignment horizontal="left" vertical="center"/>
      <protection hidden="1"/>
    </xf>
    <xf numFmtId="0" fontId="42" fillId="33" borderId="0" xfId="49" applyFill="1" applyBorder="1" applyAlignment="1" applyProtection="1">
      <alignment wrapText="1"/>
      <protection hidden="1"/>
    </xf>
    <xf numFmtId="0" fontId="42" fillId="33" borderId="12" xfId="49" applyFill="1" applyBorder="1" applyAlignment="1" applyProtection="1">
      <alignment wrapText="1"/>
      <protection hidden="1"/>
    </xf>
    <xf numFmtId="0" fontId="42" fillId="33" borderId="0" xfId="49" applyFill="1" applyBorder="1" applyAlignment="1" applyProtection="1">
      <alignment/>
      <protection hidden="1"/>
    </xf>
    <xf numFmtId="0" fontId="42" fillId="33" borderId="12" xfId="49" applyFill="1" applyBorder="1" applyAlignment="1" applyProtection="1">
      <alignment/>
      <protection hidden="1"/>
    </xf>
    <xf numFmtId="0" fontId="42" fillId="33" borderId="0" xfId="49" applyFill="1" applyBorder="1" applyAlignment="1" applyProtection="1">
      <alignment horizontal="left"/>
      <protection hidden="1"/>
    </xf>
    <xf numFmtId="0" fontId="42" fillId="33" borderId="0" xfId="49" applyFill="1" applyBorder="1" applyAlignment="1" applyProtection="1">
      <alignment vertical="top"/>
      <protection hidden="1"/>
    </xf>
    <xf numFmtId="1" fontId="42" fillId="33" borderId="25" xfId="49" applyNumberFormat="1" applyFill="1" applyBorder="1" applyAlignment="1" applyProtection="1">
      <alignment horizontal="center" vertical="center"/>
      <protection hidden="1" locked="0"/>
    </xf>
    <xf numFmtId="0" fontId="42" fillId="0" borderId="0" xfId="49" applyFill="1" applyBorder="1" applyAlignment="1" applyProtection="1">
      <alignment/>
      <protection hidden="1"/>
    </xf>
    <xf numFmtId="0" fontId="42" fillId="0" borderId="25" xfId="49" applyFill="1" applyBorder="1" applyAlignment="1" applyProtection="1">
      <alignment horizontal="center" vertical="center"/>
      <protection hidden="1" locked="0"/>
    </xf>
    <xf numFmtId="3" fontId="42" fillId="33" borderId="25" xfId="49" applyNumberFormat="1" applyFill="1" applyBorder="1" applyAlignment="1" applyProtection="1">
      <alignment horizontal="right" vertical="center"/>
      <protection hidden="1" locked="0"/>
    </xf>
    <xf numFmtId="49" fontId="42" fillId="0" borderId="25" xfId="49" applyNumberFormat="1" applyFill="1" applyBorder="1" applyAlignment="1" applyProtection="1">
      <alignment horizontal="right" vertical="center"/>
      <protection hidden="1" locked="0"/>
    </xf>
    <xf numFmtId="164" fontId="49" fillId="0" borderId="20" xfId="49" applyNumberFormat="1" applyFont="1" applyFill="1" applyBorder="1" applyAlignment="1">
      <alignment horizontal="center" vertical="center"/>
    </xf>
    <xf numFmtId="0" fontId="49" fillId="0" borderId="23" xfId="49" applyFont="1" applyFill="1" applyBorder="1" applyAlignment="1">
      <alignment vertical="center"/>
    </xf>
    <xf numFmtId="0" fontId="42" fillId="0" borderId="19" xfId="49" applyFill="1" applyBorder="1" applyAlignment="1" applyProtection="1">
      <alignment horizontal="center" vertical="center" wrapText="1"/>
      <protection hidden="1"/>
    </xf>
    <xf numFmtId="0" fontId="42" fillId="0" borderId="19" xfId="49" applyFill="1" applyBorder="1" applyAlignment="1">
      <alignment horizontal="center" vertical="center" wrapText="1"/>
    </xf>
    <xf numFmtId="0" fontId="41" fillId="0" borderId="5" xfId="47" applyFill="1" applyAlignment="1">
      <alignment horizontal="center" vertical="center" wrapText="1"/>
    </xf>
    <xf numFmtId="0" fontId="41" fillId="0" borderId="5" xfId="47" applyFill="1" applyAlignment="1" applyProtection="1">
      <alignment horizontal="center" vertical="center"/>
      <protection hidden="1"/>
    </xf>
    <xf numFmtId="0" fontId="42" fillId="0" borderId="22" xfId="49" applyFill="1" applyBorder="1" applyAlignment="1">
      <alignment horizontal="center" vertical="center" wrapText="1"/>
    </xf>
    <xf numFmtId="3" fontId="51" fillId="0" borderId="26" xfId="49" applyNumberFormat="1" applyFont="1" applyFill="1" applyBorder="1" applyAlignment="1" applyProtection="1">
      <alignment vertical="center"/>
      <protection locked="0"/>
    </xf>
    <xf numFmtId="3" fontId="51" fillId="35" borderId="26" xfId="49" applyNumberFormat="1" applyFont="1" applyFill="1" applyBorder="1" applyAlignment="1" applyProtection="1">
      <alignment vertical="center"/>
      <protection hidden="1"/>
    </xf>
    <xf numFmtId="0" fontId="42" fillId="0" borderId="27" xfId="49" applyFill="1" applyBorder="1" applyAlignment="1" applyProtection="1">
      <alignment horizontal="center" vertical="center" wrapText="1"/>
      <protection hidden="1"/>
    </xf>
    <xf numFmtId="3" fontId="51" fillId="33" borderId="26" xfId="49" applyNumberFormat="1" applyFont="1" applyFill="1" applyBorder="1" applyAlignment="1" applyProtection="1">
      <alignment horizontal="right" vertical="center" wrapText="1"/>
      <protection/>
    </xf>
    <xf numFmtId="0" fontId="51" fillId="33" borderId="26" xfId="49" applyNumberFormat="1" applyFont="1" applyFill="1" applyBorder="1" applyAlignment="1" applyProtection="1">
      <alignment horizontal="right" vertical="center" wrapText="1"/>
      <protection/>
    </xf>
    <xf numFmtId="3" fontId="42" fillId="0" borderId="26" xfId="49" applyNumberFormat="1" applyFill="1" applyBorder="1" applyAlignment="1" applyProtection="1">
      <alignment vertical="center"/>
      <protection locked="0"/>
    </xf>
    <xf numFmtId="3" fontId="42" fillId="34" borderId="26" xfId="49" applyNumberFormat="1" applyFill="1" applyBorder="1" applyAlignment="1" applyProtection="1">
      <alignment horizontal="right" wrapText="1"/>
      <protection/>
    </xf>
    <xf numFmtId="164" fontId="10" fillId="0" borderId="23" xfId="0" applyNumberFormat="1" applyFont="1" applyFill="1" applyBorder="1" applyAlignment="1">
      <alignment horizontal="center" vertical="center"/>
    </xf>
    <xf numFmtId="3" fontId="51" fillId="0" borderId="28" xfId="49" applyNumberFormat="1" applyFont="1" applyFill="1" applyBorder="1" applyAlignment="1" applyProtection="1">
      <alignment vertical="center"/>
      <protection locked="0"/>
    </xf>
    <xf numFmtId="164" fontId="10" fillId="0" borderId="24" xfId="0" applyNumberFormat="1" applyFont="1" applyFill="1" applyBorder="1" applyAlignment="1">
      <alignment horizontal="center" vertical="center"/>
    </xf>
    <xf numFmtId="3" fontId="51" fillId="0" borderId="29" xfId="49" applyNumberFormat="1" applyFont="1" applyFill="1" applyBorder="1" applyAlignment="1" applyProtection="1">
      <alignment vertical="center"/>
      <protection locked="0"/>
    </xf>
    <xf numFmtId="3" fontId="42" fillId="36" borderId="0" xfId="48" applyNumberFormat="1" applyFill="1" applyBorder="1" applyAlignment="1" applyProtection="1">
      <alignment vertical="center"/>
      <protection hidden="1"/>
    </xf>
    <xf numFmtId="3" fontId="42" fillId="37" borderId="6" xfId="48" applyNumberFormat="1" applyFill="1" applyAlignment="1" applyProtection="1">
      <alignment horizontal="right" wrapText="1"/>
      <protection/>
    </xf>
    <xf numFmtId="3" fontId="42" fillId="34" borderId="29" xfId="49" applyNumberFormat="1" applyFill="1" applyBorder="1" applyAlignment="1" applyProtection="1">
      <alignment horizontal="right" vertical="center" wrapText="1"/>
      <protection/>
    </xf>
    <xf numFmtId="3" fontId="51" fillId="0" borderId="28" xfId="49" applyNumberFormat="1" applyFont="1" applyFill="1" applyBorder="1" applyAlignment="1">
      <alignment horizontal="right" vertical="center" wrapText="1"/>
    </xf>
    <xf numFmtId="3" fontId="51" fillId="0" borderId="28" xfId="49" applyNumberFormat="1" applyFont="1" applyFill="1" applyBorder="1" applyAlignment="1" applyProtection="1">
      <alignment vertical="center"/>
      <protection hidden="1"/>
    </xf>
    <xf numFmtId="3" fontId="51" fillId="0" borderId="28" xfId="49" applyNumberFormat="1" applyFont="1" applyFill="1" applyBorder="1" applyAlignment="1">
      <alignment horizontal="right"/>
    </xf>
    <xf numFmtId="3" fontId="51" fillId="33" borderId="30" xfId="49" applyNumberFormat="1" applyFont="1" applyFill="1" applyBorder="1" applyAlignment="1" applyProtection="1">
      <alignment horizontal="right" vertical="center" wrapText="1"/>
      <protection/>
    </xf>
    <xf numFmtId="0" fontId="51" fillId="33" borderId="30" xfId="49" applyNumberFormat="1" applyFont="1" applyFill="1" applyBorder="1" applyAlignment="1" applyProtection="1">
      <alignment horizontal="right" vertical="center" wrapText="1"/>
      <protection/>
    </xf>
    <xf numFmtId="3" fontId="42" fillId="34" borderId="31" xfId="49" applyNumberFormat="1" applyFill="1" applyBorder="1" applyAlignment="1" applyProtection="1">
      <alignment horizontal="right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3" fontId="42" fillId="37" borderId="32" xfId="49" applyNumberFormat="1" applyFill="1" applyBorder="1" applyAlignment="1" applyProtection="1">
      <alignment/>
      <protection locked="0"/>
    </xf>
    <xf numFmtId="3" fontId="42" fillId="34" borderId="32" xfId="49" applyNumberFormat="1" applyFill="1" applyBorder="1" applyAlignment="1" applyProtection="1">
      <alignment horizontal="right" wrapText="1"/>
      <protection/>
    </xf>
    <xf numFmtId="3" fontId="42" fillId="37" borderId="0" xfId="48" applyNumberFormat="1" applyFill="1" applyBorder="1" applyAlignment="1" applyProtection="1">
      <alignment horizontal="right" wrapText="1"/>
      <protection/>
    </xf>
    <xf numFmtId="3" fontId="42" fillId="34" borderId="33" xfId="49" applyNumberFormat="1" applyFill="1" applyBorder="1" applyAlignment="1" applyProtection="1">
      <alignment horizontal="right" wrapText="1"/>
      <protection/>
    </xf>
    <xf numFmtId="3" fontId="42" fillId="37" borderId="34" xfId="49" applyNumberFormat="1" applyFill="1" applyBorder="1" applyAlignment="1" applyProtection="1">
      <alignment horizontal="right" wrapText="1"/>
      <protection/>
    </xf>
    <xf numFmtId="3" fontId="42" fillId="37" borderId="35" xfId="48" applyNumberFormat="1" applyFill="1" applyBorder="1" applyAlignment="1" applyProtection="1">
      <alignment/>
      <protection locked="0"/>
    </xf>
    <xf numFmtId="3" fontId="42" fillId="37" borderId="36" xfId="48" applyNumberFormat="1" applyFill="1" applyBorder="1" applyAlignment="1" applyProtection="1">
      <alignment horizontal="right" wrapText="1"/>
      <protection/>
    </xf>
    <xf numFmtId="3" fontId="42" fillId="37" borderId="37" xfId="48" applyNumberFormat="1" applyFill="1" applyBorder="1" applyAlignment="1" applyProtection="1">
      <alignment horizontal="right" wrapText="1"/>
      <protection/>
    </xf>
    <xf numFmtId="164" fontId="10" fillId="34" borderId="38" xfId="0" applyNumberFormat="1" applyFont="1" applyFill="1" applyBorder="1" applyAlignment="1">
      <alignment horizontal="center" vertical="center"/>
    </xf>
    <xf numFmtId="164" fontId="49" fillId="37" borderId="39" xfId="48" applyNumberFormat="1" applyFont="1" applyFill="1" applyBorder="1" applyAlignment="1">
      <alignment horizontal="center" vertical="center"/>
    </xf>
    <xf numFmtId="3" fontId="42" fillId="37" borderId="40" xfId="49" applyNumberFormat="1" applyFill="1" applyBorder="1" applyAlignment="1" applyProtection="1">
      <alignment horizontal="right" wrapText="1"/>
      <protection/>
    </xf>
    <xf numFmtId="3" fontId="42" fillId="34" borderId="41" xfId="49" applyNumberFormat="1" applyFill="1" applyBorder="1" applyAlignment="1" applyProtection="1">
      <alignment horizontal="right" wrapText="1"/>
      <protection/>
    </xf>
    <xf numFmtId="3" fontId="42" fillId="34" borderId="42" xfId="49" applyNumberFormat="1" applyFill="1" applyBorder="1" applyAlignment="1" applyProtection="1">
      <alignment horizontal="right" wrapText="1"/>
      <protection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3" fontId="51" fillId="33" borderId="28" xfId="49" applyNumberFormat="1" applyFont="1" applyFill="1" applyBorder="1" applyAlignment="1" applyProtection="1">
      <alignment horizontal="right" vertical="center" wrapText="1"/>
      <protection/>
    </xf>
    <xf numFmtId="3" fontId="51" fillId="33" borderId="44" xfId="49" applyNumberFormat="1" applyFont="1" applyFill="1" applyBorder="1" applyAlignment="1" applyProtection="1">
      <alignment horizontal="right" vertical="center" wrapText="1"/>
      <protection/>
    </xf>
    <xf numFmtId="3" fontId="42" fillId="37" borderId="45" xfId="49" applyNumberFormat="1" applyFill="1" applyBorder="1" applyAlignment="1" applyProtection="1">
      <alignment horizontal="right" vertical="center" wrapText="1"/>
      <protection/>
    </xf>
    <xf numFmtId="3" fontId="51" fillId="33" borderId="43" xfId="49" applyNumberFormat="1" applyFont="1" applyFill="1" applyBorder="1" applyAlignment="1" applyProtection="1">
      <alignment horizontal="right" vertical="center" wrapText="1"/>
      <protection/>
    </xf>
    <xf numFmtId="3" fontId="51" fillId="33" borderId="29" xfId="49" applyNumberFormat="1" applyFont="1" applyFill="1" applyBorder="1" applyAlignment="1" applyProtection="1">
      <alignment horizontal="right" vertical="center" wrapText="1"/>
      <protection/>
    </xf>
    <xf numFmtId="0" fontId="51" fillId="33" borderId="46" xfId="49" applyNumberFormat="1" applyFont="1" applyFill="1" applyBorder="1" applyAlignment="1" applyProtection="1">
      <alignment horizontal="right" vertical="center" wrapText="1"/>
      <protection/>
    </xf>
    <xf numFmtId="3" fontId="42" fillId="37" borderId="47" xfId="49" applyNumberFormat="1" applyFill="1" applyBorder="1" applyAlignment="1" applyProtection="1">
      <alignment horizontal="right" vertical="center" wrapText="1"/>
      <protection/>
    </xf>
    <xf numFmtId="0" fontId="51" fillId="33" borderId="44" xfId="49" applyNumberFormat="1" applyFont="1" applyFill="1" applyBorder="1" applyAlignment="1" applyProtection="1">
      <alignment horizontal="right" vertical="center" wrapText="1"/>
      <protection/>
    </xf>
    <xf numFmtId="164" fontId="10" fillId="0" borderId="48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164" fontId="10" fillId="34" borderId="48" xfId="0" applyNumberFormat="1" applyFont="1" applyFill="1" applyBorder="1" applyAlignment="1">
      <alignment horizontal="center" vertical="center"/>
    </xf>
    <xf numFmtId="3" fontId="42" fillId="34" borderId="50" xfId="49" applyNumberFormat="1" applyFill="1" applyBorder="1" applyAlignment="1" applyProtection="1">
      <alignment horizontal="right" vertical="center" wrapText="1"/>
      <protection/>
    </xf>
    <xf numFmtId="0" fontId="51" fillId="33" borderId="51" xfId="49" applyNumberFormat="1" applyFont="1" applyFill="1" applyBorder="1" applyAlignment="1" applyProtection="1">
      <alignment horizontal="right" vertical="center" wrapText="1"/>
      <protection/>
    </xf>
    <xf numFmtId="3" fontId="42" fillId="34" borderId="46" xfId="49" applyNumberFormat="1" applyFill="1" applyBorder="1" applyAlignment="1" applyProtection="1">
      <alignment horizontal="right" vertical="center" wrapText="1"/>
      <protection/>
    </xf>
    <xf numFmtId="3" fontId="42" fillId="34" borderId="44" xfId="49" applyNumberFormat="1" applyFill="1" applyBorder="1" applyAlignment="1" applyProtection="1">
      <alignment horizontal="right" vertical="center" wrapText="1"/>
      <protection/>
    </xf>
    <xf numFmtId="0" fontId="51" fillId="33" borderId="52" xfId="49" applyNumberFormat="1" applyFont="1" applyFill="1" applyBorder="1" applyAlignment="1" applyProtection="1">
      <alignment horizontal="right" vertical="center" wrapText="1"/>
      <protection/>
    </xf>
    <xf numFmtId="3" fontId="42" fillId="34" borderId="28" xfId="49" applyNumberFormat="1" applyFill="1" applyBorder="1" applyAlignment="1" applyProtection="1">
      <alignment horizontal="right" vertical="center" wrapText="1"/>
      <protection/>
    </xf>
    <xf numFmtId="3" fontId="51" fillId="33" borderId="46" xfId="49" applyNumberFormat="1" applyFont="1" applyFill="1" applyBorder="1" applyAlignment="1" applyProtection="1">
      <alignment horizontal="right" vertical="center" wrapText="1"/>
      <protection/>
    </xf>
    <xf numFmtId="3" fontId="51" fillId="33" borderId="50" xfId="49" applyNumberFormat="1" applyFont="1" applyFill="1" applyBorder="1" applyAlignment="1" applyProtection="1">
      <alignment horizontal="right" vertical="center" wrapText="1"/>
      <protection/>
    </xf>
    <xf numFmtId="164" fontId="10" fillId="0" borderId="53" xfId="0" applyNumberFormat="1" applyFont="1" applyFill="1" applyBorder="1" applyAlignment="1">
      <alignment horizontal="center" vertical="center"/>
    </xf>
    <xf numFmtId="3" fontId="51" fillId="33" borderId="31" xfId="49" applyNumberFormat="1" applyFont="1" applyFill="1" applyBorder="1" applyAlignment="1" applyProtection="1">
      <alignment horizontal="right" vertical="center" wrapText="1"/>
      <protection/>
    </xf>
    <xf numFmtId="0" fontId="51" fillId="33" borderId="28" xfId="49" applyNumberFormat="1" applyFont="1" applyFill="1" applyBorder="1" applyAlignment="1" applyProtection="1">
      <alignment horizontal="right" vertical="center" wrapText="1"/>
      <protection/>
    </xf>
    <xf numFmtId="0" fontId="51" fillId="33" borderId="50" xfId="49" applyNumberFormat="1" applyFont="1" applyFill="1" applyBorder="1" applyAlignment="1" applyProtection="1">
      <alignment horizontal="right" vertical="center" wrapText="1"/>
      <protection/>
    </xf>
    <xf numFmtId="3" fontId="42" fillId="33" borderId="31" xfId="49" applyNumberFormat="1" applyFill="1" applyBorder="1" applyAlignment="1" applyProtection="1">
      <alignment horizontal="right" vertical="center" wrapText="1"/>
      <protection/>
    </xf>
    <xf numFmtId="3" fontId="42" fillId="37" borderId="54" xfId="49" applyNumberFormat="1" applyFill="1" applyBorder="1" applyAlignment="1" applyProtection="1">
      <alignment horizontal="right" vertical="center" wrapText="1"/>
      <protection/>
    </xf>
    <xf numFmtId="0" fontId="51" fillId="33" borderId="31" xfId="49" applyNumberFormat="1" applyFont="1" applyFill="1" applyBorder="1" applyAlignment="1" applyProtection="1">
      <alignment horizontal="right" vertical="center" wrapText="1"/>
      <protection/>
    </xf>
    <xf numFmtId="0" fontId="51" fillId="33" borderId="29" xfId="49" applyNumberFormat="1" applyFont="1" applyFill="1" applyBorder="1" applyAlignment="1" applyProtection="1">
      <alignment horizontal="right" vertical="center" wrapText="1"/>
      <protection/>
    </xf>
    <xf numFmtId="167" fontId="51" fillId="33" borderId="31" xfId="49" applyNumberFormat="1" applyFont="1" applyFill="1" applyBorder="1" applyAlignment="1" applyProtection="1">
      <alignment horizontal="right" vertical="center" wrapText="1"/>
      <protection/>
    </xf>
    <xf numFmtId="167" fontId="51" fillId="33" borderId="43" xfId="49" applyNumberFormat="1" applyFont="1" applyFill="1" applyBorder="1" applyAlignment="1" applyProtection="1">
      <alignment horizontal="right" vertical="center" wrapText="1"/>
      <protection/>
    </xf>
    <xf numFmtId="167" fontId="51" fillId="33" borderId="29" xfId="49" applyNumberFormat="1" applyFont="1" applyFill="1" applyBorder="1" applyAlignment="1" applyProtection="1">
      <alignment horizontal="right" vertical="center" wrapText="1"/>
      <protection/>
    </xf>
    <xf numFmtId="3" fontId="42" fillId="34" borderId="31" xfId="49" applyNumberFormat="1" applyFont="1" applyFill="1" applyBorder="1" applyAlignment="1" applyProtection="1">
      <alignment horizontal="right" vertical="center" wrapText="1"/>
      <protection/>
    </xf>
    <xf numFmtId="3" fontId="42" fillId="34" borderId="43" xfId="49" applyNumberFormat="1" applyFont="1" applyFill="1" applyBorder="1" applyAlignment="1" applyProtection="1">
      <alignment horizontal="right" vertical="center" wrapText="1"/>
      <protection/>
    </xf>
    <xf numFmtId="164" fontId="49" fillId="0" borderId="55" xfId="49" applyNumberFormat="1" applyFont="1" applyFill="1" applyBorder="1" applyAlignment="1">
      <alignment horizontal="center" vertical="center"/>
    </xf>
    <xf numFmtId="164" fontId="10" fillId="37" borderId="56" xfId="0" applyNumberFormat="1" applyFont="1" applyFill="1" applyBorder="1" applyAlignment="1">
      <alignment horizontal="center" vertical="center"/>
    </xf>
    <xf numFmtId="164" fontId="10" fillId="37" borderId="57" xfId="0" applyNumberFormat="1" applyFont="1" applyFill="1" applyBorder="1" applyAlignment="1">
      <alignment horizontal="center" vertical="center"/>
    </xf>
    <xf numFmtId="3" fontId="51" fillId="0" borderId="46" xfId="49" applyNumberFormat="1" applyFont="1" applyFill="1" applyBorder="1" applyAlignment="1" applyProtection="1">
      <alignment vertical="center"/>
      <protection locked="0"/>
    </xf>
    <xf numFmtId="164" fontId="10" fillId="34" borderId="57" xfId="0" applyNumberFormat="1" applyFont="1" applyFill="1" applyBorder="1" applyAlignment="1">
      <alignment horizontal="center" vertical="center"/>
    </xf>
    <xf numFmtId="164" fontId="49" fillId="0" borderId="58" xfId="49" applyNumberFormat="1" applyFont="1" applyFill="1" applyBorder="1" applyAlignment="1">
      <alignment horizontal="center" vertical="center"/>
    </xf>
    <xf numFmtId="3" fontId="51" fillId="0" borderId="43" xfId="49" applyNumberFormat="1" applyFont="1" applyFill="1" applyBorder="1" applyAlignment="1" applyProtection="1">
      <alignment vertical="center"/>
      <protection locked="0"/>
    </xf>
    <xf numFmtId="3" fontId="42" fillId="34" borderId="59" xfId="49" applyNumberFormat="1" applyFill="1" applyBorder="1" applyAlignment="1" applyProtection="1">
      <alignment vertical="center"/>
      <protection locked="0"/>
    </xf>
    <xf numFmtId="3" fontId="42" fillId="34" borderId="60" xfId="49" applyNumberFormat="1" applyFill="1" applyBorder="1" applyAlignment="1" applyProtection="1">
      <alignment vertical="center"/>
      <protection locked="0"/>
    </xf>
    <xf numFmtId="3" fontId="42" fillId="34" borderId="45" xfId="49" applyNumberFormat="1" applyFill="1" applyBorder="1" applyAlignment="1" applyProtection="1">
      <alignment vertical="center"/>
      <protection hidden="1"/>
    </xf>
    <xf numFmtId="3" fontId="42" fillId="36" borderId="61" xfId="49" applyNumberFormat="1" applyFill="1" applyBorder="1" applyAlignment="1" applyProtection="1">
      <alignment vertical="center"/>
      <protection hidden="1"/>
    </xf>
    <xf numFmtId="3" fontId="42" fillId="36" borderId="60" xfId="49" applyNumberFormat="1" applyFill="1" applyBorder="1" applyAlignment="1" applyProtection="1">
      <alignment vertical="center"/>
      <protection hidden="1"/>
    </xf>
    <xf numFmtId="3" fontId="42" fillId="34" borderId="62" xfId="49" applyNumberFormat="1" applyFill="1" applyBorder="1" applyAlignment="1" applyProtection="1">
      <alignment vertical="center"/>
      <protection locked="0"/>
    </xf>
    <xf numFmtId="3" fontId="42" fillId="34" borderId="59" xfId="49" applyNumberFormat="1" applyFill="1" applyBorder="1" applyAlignment="1" applyProtection="1">
      <alignment vertical="center"/>
      <protection hidden="1"/>
    </xf>
    <xf numFmtId="3" fontId="42" fillId="34" borderId="47" xfId="49" applyNumberFormat="1" applyFill="1" applyBorder="1" applyAlignment="1" applyProtection="1">
      <alignment vertical="center"/>
      <protection hidden="1"/>
    </xf>
    <xf numFmtId="3" fontId="42" fillId="36" borderId="59" xfId="49" applyNumberFormat="1" applyFill="1" applyBorder="1" applyAlignment="1" applyProtection="1">
      <alignment vertical="center"/>
      <protection hidden="1"/>
    </xf>
    <xf numFmtId="3" fontId="0" fillId="37" borderId="45" xfId="0" applyNumberFormat="1" applyFont="1" applyFill="1" applyBorder="1" applyAlignment="1" applyProtection="1">
      <alignment vertical="center"/>
      <protection hidden="1"/>
    </xf>
    <xf numFmtId="3" fontId="0" fillId="38" borderId="63" xfId="0" applyNumberFormat="1" applyFont="1" applyFill="1" applyBorder="1" applyAlignment="1" applyProtection="1">
      <alignment vertical="center"/>
      <protection hidden="1"/>
    </xf>
    <xf numFmtId="3" fontId="0" fillId="38" borderId="62" xfId="0" applyNumberFormat="1" applyFont="1" applyFill="1" applyBorder="1" applyAlignment="1" applyProtection="1">
      <alignment vertical="center"/>
      <protection hidden="1"/>
    </xf>
    <xf numFmtId="3" fontId="0" fillId="37" borderId="63" xfId="0" applyNumberFormat="1" applyFont="1" applyFill="1" applyBorder="1" applyAlignment="1" applyProtection="1">
      <alignment vertical="center"/>
      <protection hidden="1"/>
    </xf>
    <xf numFmtId="3" fontId="0" fillId="37" borderId="62" xfId="0" applyNumberFormat="1" applyFont="1" applyFill="1" applyBorder="1" applyAlignment="1" applyProtection="1">
      <alignment vertical="center"/>
      <protection hidden="1"/>
    </xf>
    <xf numFmtId="3" fontId="0" fillId="39" borderId="60" xfId="0" applyNumberFormat="1" applyFont="1" applyFill="1" applyBorder="1" applyAlignment="1" applyProtection="1">
      <alignment vertical="center"/>
      <protection locked="0"/>
    </xf>
    <xf numFmtId="3" fontId="0" fillId="38" borderId="64" xfId="0" applyNumberFormat="1" applyFont="1" applyFill="1" applyBorder="1" applyAlignment="1" applyProtection="1">
      <alignment vertical="center"/>
      <protection hidden="1"/>
    </xf>
    <xf numFmtId="3" fontId="42" fillId="37" borderId="63" xfId="49" applyNumberFormat="1" applyFill="1" applyBorder="1" applyAlignment="1" applyProtection="1">
      <alignment horizontal="right" vertical="center" wrapText="1"/>
      <protection/>
    </xf>
    <xf numFmtId="3" fontId="42" fillId="37" borderId="62" xfId="49" applyNumberFormat="1" applyFill="1" applyBorder="1" applyAlignment="1" applyProtection="1">
      <alignment horizontal="right" vertical="center" wrapText="1"/>
      <protection/>
    </xf>
    <xf numFmtId="3" fontId="42" fillId="37" borderId="65" xfId="49" applyNumberFormat="1" applyFill="1" applyBorder="1" applyAlignment="1" applyProtection="1">
      <alignment horizontal="right" vertical="center" wrapText="1"/>
      <protection/>
    </xf>
    <xf numFmtId="0" fontId="42" fillId="37" borderId="45" xfId="49" applyNumberFormat="1" applyFill="1" applyBorder="1" applyAlignment="1" applyProtection="1">
      <alignment horizontal="right" vertical="center" wrapText="1"/>
      <protection/>
    </xf>
    <xf numFmtId="0" fontId="42" fillId="37" borderId="63" xfId="49" applyNumberFormat="1" applyFill="1" applyBorder="1" applyAlignment="1" applyProtection="1">
      <alignment horizontal="right" vertical="center" wrapText="1"/>
      <protection/>
    </xf>
    <xf numFmtId="0" fontId="42" fillId="37" borderId="59" xfId="49" applyNumberFormat="1" applyFill="1" applyBorder="1" applyAlignment="1" applyProtection="1">
      <alignment horizontal="right" vertical="center" wrapText="1"/>
      <protection/>
    </xf>
    <xf numFmtId="164" fontId="10" fillId="37" borderId="63" xfId="0" applyNumberFormat="1" applyFont="1" applyFill="1" applyBorder="1" applyAlignment="1">
      <alignment horizontal="center" vertical="center"/>
    </xf>
    <xf numFmtId="164" fontId="10" fillId="37" borderId="62" xfId="0" applyNumberFormat="1" applyFont="1" applyFill="1" applyBorder="1" applyAlignment="1">
      <alignment horizontal="center" vertical="center"/>
    </xf>
    <xf numFmtId="164" fontId="10" fillId="37" borderId="65" xfId="0" applyNumberFormat="1" applyFont="1" applyFill="1" applyBorder="1" applyAlignment="1">
      <alignment horizontal="center" vertical="center"/>
    </xf>
    <xf numFmtId="0" fontId="42" fillId="37" borderId="66" xfId="49" applyNumberFormat="1" applyFill="1" applyBorder="1" applyAlignment="1" applyProtection="1">
      <alignment horizontal="right" vertical="center" wrapText="1"/>
      <protection/>
    </xf>
    <xf numFmtId="164" fontId="10" fillId="37" borderId="66" xfId="0" applyNumberFormat="1" applyFont="1" applyFill="1" applyBorder="1" applyAlignment="1">
      <alignment horizontal="center" vertical="center"/>
    </xf>
    <xf numFmtId="164" fontId="10" fillId="37" borderId="59" xfId="0" applyNumberFormat="1" applyFont="1" applyFill="1" applyBorder="1" applyAlignment="1">
      <alignment horizontal="center" vertical="center"/>
    </xf>
    <xf numFmtId="0" fontId="42" fillId="37" borderId="67" xfId="49" applyNumberFormat="1" applyFill="1" applyBorder="1" applyAlignment="1" applyProtection="1">
      <alignment horizontal="right" vertical="center" wrapText="1"/>
      <protection/>
    </xf>
    <xf numFmtId="0" fontId="42" fillId="37" borderId="68" xfId="49" applyNumberFormat="1" applyFill="1" applyBorder="1" applyAlignment="1" applyProtection="1">
      <alignment horizontal="right" vertical="center" wrapText="1"/>
      <protection/>
    </xf>
    <xf numFmtId="0" fontId="42" fillId="37" borderId="69" xfId="49" applyNumberFormat="1" applyFill="1" applyBorder="1" applyAlignment="1" applyProtection="1">
      <alignment horizontal="right" vertical="center" wrapText="1"/>
      <protection/>
    </xf>
    <xf numFmtId="0" fontId="42" fillId="37" borderId="47" xfId="49" applyNumberFormat="1" applyFill="1" applyBorder="1" applyAlignment="1" applyProtection="1">
      <alignment horizontal="right" vertical="center" wrapText="1"/>
      <protection/>
    </xf>
    <xf numFmtId="3" fontId="42" fillId="40" borderId="70" xfId="49" applyNumberFormat="1" applyFill="1" applyBorder="1" applyAlignment="1" applyProtection="1">
      <alignment horizontal="right" vertical="center" wrapText="1"/>
      <protection/>
    </xf>
    <xf numFmtId="3" fontId="42" fillId="40" borderId="66" xfId="49" applyNumberFormat="1" applyFill="1" applyBorder="1" applyAlignment="1" applyProtection="1">
      <alignment horizontal="right" vertical="center" wrapText="1"/>
      <protection/>
    </xf>
    <xf numFmtId="3" fontId="42" fillId="40" borderId="59" xfId="49" applyNumberFormat="1" applyFill="1" applyBorder="1" applyAlignment="1" applyProtection="1">
      <alignment horizontal="right" vertical="center" wrapText="1"/>
      <protection/>
    </xf>
    <xf numFmtId="3" fontId="42" fillId="40" borderId="68" xfId="49" applyNumberFormat="1" applyFill="1" applyBorder="1" applyAlignment="1" applyProtection="1">
      <alignment horizontal="right" vertical="center" wrapText="1"/>
      <protection/>
    </xf>
    <xf numFmtId="164" fontId="10" fillId="40" borderId="71" xfId="0" applyNumberFormat="1" applyFont="1" applyFill="1" applyBorder="1" applyAlignment="1">
      <alignment horizontal="center" vertical="center"/>
    </xf>
    <xf numFmtId="164" fontId="10" fillId="40" borderId="59" xfId="0" applyNumberFormat="1" applyFont="1" applyFill="1" applyBorder="1" applyAlignment="1">
      <alignment horizontal="center" vertical="center"/>
    </xf>
    <xf numFmtId="3" fontId="42" fillId="34" borderId="44" xfId="49" applyNumberFormat="1" applyFont="1" applyFill="1" applyBorder="1" applyAlignment="1" applyProtection="1">
      <alignment horizontal="right" vertical="center" wrapText="1"/>
      <protection/>
    </xf>
    <xf numFmtId="3" fontId="42" fillId="34" borderId="46" xfId="49" applyNumberFormat="1" applyFont="1" applyFill="1" applyBorder="1" applyAlignment="1" applyProtection="1">
      <alignment horizontal="right" vertical="center" wrapText="1"/>
      <protection/>
    </xf>
    <xf numFmtId="3" fontId="42" fillId="37" borderId="69" xfId="49" applyNumberFormat="1" applyFill="1" applyBorder="1" applyAlignment="1" applyProtection="1">
      <alignment horizontal="right" vertical="center" wrapText="1"/>
      <protection/>
    </xf>
    <xf numFmtId="3" fontId="42" fillId="37" borderId="72" xfId="49" applyNumberFormat="1" applyFill="1" applyBorder="1" applyAlignment="1" applyProtection="1">
      <alignment horizontal="right" vertical="center" wrapText="1"/>
      <protection/>
    </xf>
    <xf numFmtId="3" fontId="42" fillId="37" borderId="59" xfId="49" applyNumberFormat="1" applyFill="1" applyBorder="1" applyAlignment="1" applyProtection="1">
      <alignment horizontal="right" vertical="center" wrapText="1"/>
      <protection/>
    </xf>
    <xf numFmtId="164" fontId="10" fillId="39" borderId="73" xfId="0" applyNumberFormat="1" applyFont="1" applyFill="1" applyBorder="1" applyAlignment="1">
      <alignment horizontal="center" vertical="center"/>
    </xf>
    <xf numFmtId="3" fontId="42" fillId="37" borderId="74" xfId="49" applyNumberFormat="1" applyFill="1" applyBorder="1" applyAlignment="1" applyProtection="1">
      <alignment horizontal="right" vertical="center" wrapText="1"/>
      <protection/>
    </xf>
    <xf numFmtId="3" fontId="42" fillId="34" borderId="69" xfId="49" applyNumberFormat="1" applyFill="1" applyBorder="1" applyAlignment="1" applyProtection="1">
      <alignment horizontal="right" vertical="center" wrapText="1"/>
      <protection/>
    </xf>
    <xf numFmtId="3" fontId="42" fillId="34" borderId="73" xfId="49" applyNumberFormat="1" applyFill="1" applyBorder="1" applyAlignment="1" applyProtection="1">
      <alignment horizontal="right" vertical="center" wrapText="1"/>
      <protection/>
    </xf>
    <xf numFmtId="3" fontId="42" fillId="34" borderId="0" xfId="49" applyNumberFormat="1" applyFill="1" applyBorder="1" applyAlignment="1" applyProtection="1">
      <alignment horizontal="right" vertical="center" wrapText="1"/>
      <protection/>
    </xf>
    <xf numFmtId="3" fontId="42" fillId="34" borderId="59" xfId="49" applyNumberFormat="1" applyFill="1" applyBorder="1" applyAlignment="1" applyProtection="1">
      <alignment horizontal="right" vertical="center" wrapText="1"/>
      <protection/>
    </xf>
    <xf numFmtId="164" fontId="10" fillId="34" borderId="73" xfId="0" applyNumberFormat="1" applyFont="1" applyFill="1" applyBorder="1" applyAlignment="1">
      <alignment horizontal="center" vertical="center"/>
    </xf>
    <xf numFmtId="164" fontId="10" fillId="0" borderId="75" xfId="0" applyNumberFormat="1" applyFont="1" applyFill="1" applyBorder="1" applyAlignment="1">
      <alignment horizontal="center" vertical="center"/>
    </xf>
    <xf numFmtId="3" fontId="42" fillId="33" borderId="52" xfId="49" applyNumberFormat="1" applyFill="1" applyBorder="1" applyAlignment="1" applyProtection="1">
      <alignment horizontal="right" vertical="center" wrapText="1"/>
      <protection/>
    </xf>
    <xf numFmtId="3" fontId="42" fillId="33" borderId="76" xfId="49" applyNumberFormat="1" applyFill="1" applyBorder="1" applyAlignment="1" applyProtection="1">
      <alignment horizontal="right" vertical="center" wrapText="1"/>
      <protection/>
    </xf>
    <xf numFmtId="3" fontId="42" fillId="33" borderId="45" xfId="49" applyNumberFormat="1" applyFill="1" applyBorder="1" applyAlignment="1" applyProtection="1">
      <alignment horizontal="right" vertical="center" wrapText="1"/>
      <protection/>
    </xf>
    <xf numFmtId="164" fontId="10" fillId="0" borderId="59" xfId="0" applyNumberFormat="1" applyFont="1" applyFill="1" applyBorder="1" applyAlignment="1">
      <alignment horizontal="center" vertical="center"/>
    </xf>
    <xf numFmtId="3" fontId="42" fillId="33" borderId="69" xfId="49" applyNumberFormat="1" applyFill="1" applyBorder="1" applyAlignment="1" applyProtection="1">
      <alignment horizontal="right" vertical="center" wrapText="1"/>
      <protection/>
    </xf>
    <xf numFmtId="3" fontId="42" fillId="33" borderId="0" xfId="49" applyNumberFormat="1" applyFill="1" applyBorder="1" applyAlignment="1" applyProtection="1">
      <alignment horizontal="right" vertical="center" wrapText="1"/>
      <protection/>
    </xf>
    <xf numFmtId="3" fontId="42" fillId="33" borderId="74" xfId="49" applyNumberFormat="1" applyFill="1" applyBorder="1" applyAlignment="1" applyProtection="1">
      <alignment horizontal="right" vertical="center" wrapText="1"/>
      <protection/>
    </xf>
    <xf numFmtId="3" fontId="42" fillId="33" borderId="59" xfId="49" applyNumberFormat="1" applyFill="1" applyBorder="1" applyAlignment="1" applyProtection="1">
      <alignment horizontal="right" vertical="center" wrapText="1"/>
      <protection/>
    </xf>
    <xf numFmtId="3" fontId="42" fillId="34" borderId="45" xfId="49" applyNumberFormat="1" applyFill="1" applyBorder="1" applyAlignment="1" applyProtection="1">
      <alignment horizontal="right" vertical="center" wrapText="1"/>
      <protection/>
    </xf>
    <xf numFmtId="164" fontId="10" fillId="34" borderId="59" xfId="0" applyNumberFormat="1" applyFont="1" applyFill="1" applyBorder="1" applyAlignment="1">
      <alignment horizontal="center" vertical="center"/>
    </xf>
    <xf numFmtId="3" fontId="42" fillId="34" borderId="74" xfId="49" applyNumberFormat="1" applyFill="1" applyBorder="1" applyAlignment="1" applyProtection="1">
      <alignment horizontal="right" vertical="center" wrapText="1"/>
      <protection/>
    </xf>
    <xf numFmtId="164" fontId="10" fillId="37" borderId="74" xfId="0" applyNumberFormat="1" applyFont="1" applyFill="1" applyBorder="1" applyAlignment="1">
      <alignment horizontal="center" vertical="center"/>
    </xf>
    <xf numFmtId="3" fontId="42" fillId="37" borderId="0" xfId="49" applyNumberFormat="1" applyFill="1" applyBorder="1" applyAlignment="1" applyProtection="1">
      <alignment horizontal="right" vertical="center" wrapText="1"/>
      <protection/>
    </xf>
    <xf numFmtId="164" fontId="49" fillId="37" borderId="77" xfId="48" applyNumberFormat="1" applyFont="1" applyFill="1" applyBorder="1" applyAlignment="1">
      <alignment horizontal="center" vertical="center"/>
    </xf>
    <xf numFmtId="164" fontId="10" fillId="0" borderId="78" xfId="0" applyNumberFormat="1" applyFont="1" applyFill="1" applyBorder="1" applyAlignment="1">
      <alignment horizontal="center" vertical="center"/>
    </xf>
    <xf numFmtId="3" fontId="51" fillId="33" borderId="79" xfId="49" applyNumberFormat="1" applyFont="1" applyFill="1" applyBorder="1" applyAlignment="1" applyProtection="1">
      <alignment horizontal="right" vertical="center" wrapText="1"/>
      <protection/>
    </xf>
    <xf numFmtId="0" fontId="51" fillId="33" borderId="80" xfId="49" applyNumberFormat="1" applyFont="1" applyFill="1" applyBorder="1" applyAlignment="1" applyProtection="1">
      <alignment horizontal="right" vertical="center" wrapText="1"/>
      <protection/>
    </xf>
    <xf numFmtId="3" fontId="51" fillId="33" borderId="81" xfId="49" applyNumberFormat="1" applyFont="1" applyFill="1" applyBorder="1" applyAlignment="1" applyProtection="1">
      <alignment horizontal="right" vertical="center" wrapText="1"/>
      <protection/>
    </xf>
    <xf numFmtId="164" fontId="10" fillId="0" borderId="82" xfId="0" applyNumberFormat="1" applyFont="1" applyFill="1" applyBorder="1" applyAlignment="1">
      <alignment horizontal="center" vertical="center"/>
    </xf>
    <xf numFmtId="164" fontId="10" fillId="0" borderId="83" xfId="0" applyNumberFormat="1" applyFont="1" applyFill="1" applyBorder="1" applyAlignment="1">
      <alignment horizontal="center" vertical="center"/>
    </xf>
    <xf numFmtId="0" fontId="51" fillId="33" borderId="81" xfId="49" applyNumberFormat="1" applyFont="1" applyFill="1" applyBorder="1" applyAlignment="1" applyProtection="1">
      <alignment horizontal="right" vertical="center" wrapText="1"/>
      <protection/>
    </xf>
    <xf numFmtId="3" fontId="51" fillId="33" borderId="84" xfId="49" applyNumberFormat="1" applyFont="1" applyFill="1" applyBorder="1" applyAlignment="1" applyProtection="1">
      <alignment horizontal="right" vertical="center" wrapText="1"/>
      <protection/>
    </xf>
    <xf numFmtId="0" fontId="51" fillId="33" borderId="84" xfId="49" applyNumberFormat="1" applyFont="1" applyFill="1" applyBorder="1" applyAlignment="1" applyProtection="1">
      <alignment horizontal="right" vertical="center" wrapText="1"/>
      <protection/>
    </xf>
    <xf numFmtId="0" fontId="51" fillId="33" borderId="79" xfId="49" applyNumberFormat="1" applyFont="1" applyFill="1" applyBorder="1" applyAlignment="1" applyProtection="1">
      <alignment horizontal="right" vertical="center" wrapText="1"/>
      <protection/>
    </xf>
    <xf numFmtId="167" fontId="51" fillId="33" borderId="79" xfId="49" applyNumberFormat="1" applyFont="1" applyFill="1" applyBorder="1" applyAlignment="1" applyProtection="1">
      <alignment horizontal="right" vertical="center" wrapText="1"/>
      <protection/>
    </xf>
    <xf numFmtId="164" fontId="10" fillId="0" borderId="85" xfId="0" applyNumberFormat="1" applyFont="1" applyFill="1" applyBorder="1" applyAlignment="1">
      <alignment horizontal="center" vertical="center"/>
    </xf>
    <xf numFmtId="164" fontId="10" fillId="0" borderId="86" xfId="0" applyNumberFormat="1" applyFont="1" applyFill="1" applyBorder="1" applyAlignment="1">
      <alignment horizontal="center" vertical="center"/>
    </xf>
    <xf numFmtId="164" fontId="10" fillId="0" borderId="87" xfId="0" applyNumberFormat="1" applyFont="1" applyFill="1" applyBorder="1" applyAlignment="1">
      <alignment horizontal="center" vertical="center"/>
    </xf>
    <xf numFmtId="164" fontId="10" fillId="34" borderId="88" xfId="0" applyNumberFormat="1" applyFont="1" applyFill="1" applyBorder="1" applyAlignment="1">
      <alignment horizontal="center" vertical="center"/>
    </xf>
    <xf numFmtId="164" fontId="10" fillId="34" borderId="89" xfId="0" applyNumberFormat="1" applyFont="1" applyFill="1" applyBorder="1" applyAlignment="1">
      <alignment horizontal="center" vertical="center"/>
    </xf>
    <xf numFmtId="3" fontId="42" fillId="34" borderId="90" xfId="49" applyNumberFormat="1" applyFill="1" applyBorder="1" applyAlignment="1" applyProtection="1">
      <alignment horizontal="right" wrapText="1"/>
      <protection/>
    </xf>
    <xf numFmtId="3" fontId="51" fillId="41" borderId="91" xfId="49" applyNumberFormat="1" applyFont="1" applyFill="1" applyBorder="1" applyAlignment="1" applyProtection="1">
      <alignment/>
      <protection hidden="1"/>
    </xf>
    <xf numFmtId="3" fontId="51" fillId="41" borderId="81" xfId="49" applyNumberFormat="1" applyFont="1" applyFill="1" applyBorder="1" applyAlignment="1" applyProtection="1">
      <alignment/>
      <protection hidden="1"/>
    </xf>
    <xf numFmtId="3" fontId="51" fillId="0" borderId="92" xfId="49" applyNumberFormat="1" applyFont="1" applyFill="1" applyBorder="1" applyAlignment="1" applyProtection="1">
      <alignment/>
      <protection locked="0"/>
    </xf>
    <xf numFmtId="3" fontId="51" fillId="0" borderId="84" xfId="49" applyNumberFormat="1" applyFont="1" applyFill="1" applyBorder="1" applyAlignment="1" applyProtection="1">
      <alignment/>
      <protection locked="0"/>
    </xf>
    <xf numFmtId="3" fontId="51" fillId="0" borderId="0" xfId="49" applyNumberFormat="1" applyFont="1" applyFill="1" applyBorder="1" applyAlignment="1" applyProtection="1">
      <alignment/>
      <protection locked="0"/>
    </xf>
    <xf numFmtId="3" fontId="51" fillId="0" borderId="93" xfId="49" applyNumberFormat="1" applyFont="1" applyFill="1" applyBorder="1" applyAlignment="1" applyProtection="1">
      <alignment/>
      <protection locked="0"/>
    </xf>
    <xf numFmtId="3" fontId="51" fillId="0" borderId="94" xfId="49" applyNumberFormat="1" applyFont="1" applyFill="1" applyBorder="1" applyAlignment="1" applyProtection="1">
      <alignment/>
      <protection locked="0"/>
    </xf>
    <xf numFmtId="3" fontId="51" fillId="0" borderId="95" xfId="49" applyNumberFormat="1" applyFont="1" applyFill="1" applyBorder="1" applyAlignment="1" applyProtection="1">
      <alignment/>
      <protection locked="0"/>
    </xf>
    <xf numFmtId="3" fontId="51" fillId="33" borderId="92" xfId="49" applyNumberFormat="1" applyFont="1" applyFill="1" applyBorder="1" applyAlignment="1" applyProtection="1">
      <alignment horizontal="right" wrapText="1"/>
      <protection/>
    </xf>
    <xf numFmtId="3" fontId="51" fillId="33" borderId="84" xfId="49" applyNumberFormat="1" applyFont="1" applyFill="1" applyBorder="1" applyAlignment="1" applyProtection="1">
      <alignment horizontal="right" wrapText="1"/>
      <protection/>
    </xf>
    <xf numFmtId="3" fontId="51" fillId="33" borderId="30" xfId="49" applyNumberFormat="1" applyFont="1" applyFill="1" applyBorder="1" applyAlignment="1" applyProtection="1">
      <alignment horizontal="right" wrapText="1"/>
      <protection/>
    </xf>
    <xf numFmtId="3" fontId="51" fillId="33" borderId="96" xfId="49" applyNumberFormat="1" applyFont="1" applyFill="1" applyBorder="1" applyAlignment="1" applyProtection="1">
      <alignment horizontal="right" wrapText="1"/>
      <protection/>
    </xf>
    <xf numFmtId="0" fontId="51" fillId="33" borderId="30" xfId="49" applyNumberFormat="1" applyFont="1" applyFill="1" applyBorder="1" applyAlignment="1" applyProtection="1">
      <alignment horizontal="right" wrapText="1"/>
      <protection/>
    </xf>
    <xf numFmtId="0" fontId="51" fillId="33" borderId="97" xfId="49" applyNumberFormat="1" applyFont="1" applyFill="1" applyBorder="1" applyAlignment="1" applyProtection="1">
      <alignment horizontal="right" wrapText="1"/>
      <protection/>
    </xf>
    <xf numFmtId="0" fontId="51" fillId="33" borderId="84" xfId="49" applyNumberFormat="1" applyFont="1" applyFill="1" applyBorder="1" applyAlignment="1" applyProtection="1">
      <alignment horizontal="right" wrapText="1"/>
      <protection/>
    </xf>
    <xf numFmtId="3" fontId="51" fillId="33" borderId="98" xfId="49" applyNumberFormat="1" applyFont="1" applyFill="1" applyBorder="1" applyAlignment="1" applyProtection="1">
      <alignment horizontal="right" wrapText="1"/>
      <protection/>
    </xf>
    <xf numFmtId="0" fontId="51" fillId="33" borderId="96" xfId="49" applyNumberFormat="1" applyFont="1" applyFill="1" applyBorder="1" applyAlignment="1" applyProtection="1">
      <alignment horizontal="right" wrapText="1"/>
      <protection/>
    </xf>
    <xf numFmtId="3" fontId="51" fillId="33" borderId="99" xfId="49" applyNumberFormat="1" applyFont="1" applyFill="1" applyBorder="1" applyAlignment="1" applyProtection="1">
      <alignment horizontal="right" wrapText="1"/>
      <protection/>
    </xf>
    <xf numFmtId="164" fontId="10" fillId="34" borderId="82" xfId="0" applyNumberFormat="1" applyFont="1" applyFill="1" applyBorder="1" applyAlignment="1">
      <alignment horizontal="center" vertical="center"/>
    </xf>
    <xf numFmtId="0" fontId="42" fillId="34" borderId="30" xfId="49" applyNumberFormat="1" applyFill="1" applyBorder="1" applyAlignment="1" applyProtection="1">
      <alignment horizontal="right" wrapText="1"/>
      <protection/>
    </xf>
    <xf numFmtId="3" fontId="51" fillId="33" borderId="100" xfId="49" applyNumberFormat="1" applyFont="1" applyFill="1" applyBorder="1" applyAlignment="1" applyProtection="1">
      <alignment horizontal="right" wrapText="1"/>
      <protection/>
    </xf>
    <xf numFmtId="0" fontId="51" fillId="33" borderId="100" xfId="49" applyNumberFormat="1" applyFont="1" applyFill="1" applyBorder="1" applyAlignment="1" applyProtection="1">
      <alignment horizontal="right" wrapText="1"/>
      <protection/>
    </xf>
    <xf numFmtId="3" fontId="42" fillId="34" borderId="30" xfId="49" applyNumberFormat="1" applyFill="1" applyBorder="1" applyAlignment="1" applyProtection="1">
      <alignment horizontal="right" wrapText="1"/>
      <protection/>
    </xf>
    <xf numFmtId="3" fontId="42" fillId="34" borderId="101" xfId="49" applyNumberFormat="1" applyFill="1" applyBorder="1" applyAlignment="1" applyProtection="1">
      <alignment horizontal="right" wrapText="1"/>
      <protection/>
    </xf>
    <xf numFmtId="0" fontId="51" fillId="33" borderId="102" xfId="49" applyNumberFormat="1" applyFont="1" applyFill="1" applyBorder="1" applyAlignment="1" applyProtection="1">
      <alignment horizontal="right" wrapText="1"/>
      <protection/>
    </xf>
    <xf numFmtId="3" fontId="42" fillId="34" borderId="103" xfId="49" applyNumberFormat="1" applyFill="1" applyBorder="1" applyAlignment="1" applyProtection="1">
      <alignment horizontal="right" wrapText="1"/>
      <protection/>
    </xf>
    <xf numFmtId="0" fontId="42" fillId="34" borderId="104" xfId="49" applyNumberFormat="1" applyFill="1" applyBorder="1" applyAlignment="1" applyProtection="1">
      <alignment horizontal="right" wrapText="1"/>
      <protection/>
    </xf>
    <xf numFmtId="3" fontId="42" fillId="34" borderId="105" xfId="49" applyNumberFormat="1" applyFill="1" applyBorder="1" applyAlignment="1" applyProtection="1">
      <alignment horizontal="right" wrapText="1"/>
      <protection/>
    </xf>
    <xf numFmtId="3" fontId="42" fillId="37" borderId="106" xfId="49" applyNumberFormat="1" applyFill="1" applyBorder="1" applyAlignment="1" applyProtection="1">
      <alignment horizontal="right" wrapText="1"/>
      <protection/>
    </xf>
    <xf numFmtId="164" fontId="10" fillId="34" borderId="83" xfId="0" applyNumberFormat="1" applyFont="1" applyFill="1" applyBorder="1" applyAlignment="1">
      <alignment horizontal="center" vertical="center"/>
    </xf>
    <xf numFmtId="164" fontId="49" fillId="37" borderId="107" xfId="48" applyNumberFormat="1" applyFont="1" applyFill="1" applyBorder="1" applyAlignment="1">
      <alignment horizontal="center" vertical="center"/>
    </xf>
    <xf numFmtId="164" fontId="10" fillId="34" borderId="78" xfId="0" applyNumberFormat="1" applyFont="1" applyFill="1" applyBorder="1" applyAlignment="1">
      <alignment horizontal="center" vertical="center"/>
    </xf>
    <xf numFmtId="0" fontId="51" fillId="33" borderId="101" xfId="49" applyNumberFormat="1" applyFont="1" applyFill="1" applyBorder="1" applyAlignment="1" applyProtection="1">
      <alignment horizontal="right" wrapText="1"/>
      <protection/>
    </xf>
    <xf numFmtId="3" fontId="42" fillId="34" borderId="108" xfId="49" applyNumberFormat="1" applyFill="1" applyBorder="1" applyAlignment="1" applyProtection="1">
      <alignment horizontal="right" wrapText="1"/>
      <protection/>
    </xf>
    <xf numFmtId="3" fontId="42" fillId="34" borderId="50" xfId="49" applyNumberFormat="1" applyFill="1" applyBorder="1" applyAlignment="1" applyProtection="1">
      <alignment horizontal="right" wrapText="1"/>
      <protection/>
    </xf>
    <xf numFmtId="3" fontId="42" fillId="37" borderId="109" xfId="49" applyNumberFormat="1" applyFill="1" applyBorder="1" applyAlignment="1" applyProtection="1">
      <alignment horizontal="right" wrapText="1"/>
      <protection/>
    </xf>
    <xf numFmtId="3" fontId="42" fillId="34" borderId="110" xfId="49" applyNumberFormat="1" applyFill="1" applyBorder="1" applyAlignment="1" applyProtection="1">
      <alignment horizontal="right" wrapText="1"/>
      <protection/>
    </xf>
    <xf numFmtId="164" fontId="10" fillId="0" borderId="111" xfId="0" applyNumberFormat="1" applyFont="1" applyFill="1" applyBorder="1" applyAlignment="1">
      <alignment horizontal="center" vertical="center"/>
    </xf>
    <xf numFmtId="164" fontId="10" fillId="34" borderId="111" xfId="0" applyNumberFormat="1" applyFont="1" applyFill="1" applyBorder="1" applyAlignment="1">
      <alignment horizontal="center" vertical="center"/>
    </xf>
    <xf numFmtId="0" fontId="51" fillId="33" borderId="98" xfId="49" applyNumberFormat="1" applyFont="1" applyFill="1" applyBorder="1" applyAlignment="1" applyProtection="1">
      <alignment horizontal="right" wrapText="1"/>
      <protection/>
    </xf>
    <xf numFmtId="0" fontId="51" fillId="33" borderId="99" xfId="49" applyNumberFormat="1" applyFont="1" applyFill="1" applyBorder="1" applyAlignment="1" applyProtection="1">
      <alignment horizontal="right" wrapText="1"/>
      <protection/>
    </xf>
    <xf numFmtId="0" fontId="51" fillId="33" borderId="47" xfId="49" applyNumberFormat="1" applyFont="1" applyFill="1" applyBorder="1" applyAlignment="1" applyProtection="1">
      <alignment horizontal="right" wrapText="1"/>
      <protection/>
    </xf>
    <xf numFmtId="167" fontId="51" fillId="33" borderId="30" xfId="49" applyNumberFormat="1" applyFont="1" applyFill="1" applyBorder="1" applyAlignment="1" applyProtection="1">
      <alignment horizontal="right" wrapText="1"/>
      <protection/>
    </xf>
    <xf numFmtId="3" fontId="42" fillId="34" borderId="31" xfId="49" applyNumberFormat="1" applyFill="1" applyBorder="1" applyAlignment="1" applyProtection="1">
      <alignment horizontal="right" wrapText="1"/>
      <protection/>
    </xf>
    <xf numFmtId="3" fontId="42" fillId="37" borderId="72" xfId="48" applyNumberFormat="1" applyFill="1" applyBorder="1" applyAlignment="1" applyProtection="1">
      <alignment horizontal="right" wrapText="1"/>
      <protection/>
    </xf>
    <xf numFmtId="0" fontId="51" fillId="33" borderId="112" xfId="49" applyNumberFormat="1" applyFont="1" applyFill="1" applyBorder="1" applyAlignment="1" applyProtection="1">
      <alignment horizontal="right" wrapText="1"/>
      <protection/>
    </xf>
    <xf numFmtId="3" fontId="42" fillId="34" borderId="113" xfId="49" applyNumberFormat="1" applyFill="1" applyBorder="1" applyAlignment="1" applyProtection="1">
      <alignment horizontal="right" wrapText="1"/>
      <protection/>
    </xf>
    <xf numFmtId="3" fontId="42" fillId="37" borderId="73" xfId="48" applyNumberFormat="1" applyFill="1" applyBorder="1" applyAlignment="1" applyProtection="1">
      <alignment horizontal="right" wrapText="1"/>
      <protection/>
    </xf>
    <xf numFmtId="3" fontId="42" fillId="37" borderId="114" xfId="49" applyNumberFormat="1" applyFill="1" applyBorder="1" applyAlignment="1" applyProtection="1">
      <alignment horizontal="right" wrapText="1"/>
      <protection/>
    </xf>
    <xf numFmtId="3" fontId="42" fillId="37" borderId="115" xfId="49" applyNumberFormat="1" applyFill="1" applyBorder="1" applyAlignment="1" applyProtection="1">
      <alignment horizontal="right" wrapText="1"/>
      <protection/>
    </xf>
    <xf numFmtId="164" fontId="49" fillId="37" borderId="114" xfId="48" applyNumberFormat="1" applyFont="1" applyFill="1" applyBorder="1" applyAlignment="1">
      <alignment horizontal="center" vertical="center"/>
    </xf>
    <xf numFmtId="164" fontId="49" fillId="37" borderId="116" xfId="48" applyNumberFormat="1" applyFont="1" applyFill="1" applyBorder="1" applyAlignment="1">
      <alignment horizontal="center" vertical="center"/>
    </xf>
    <xf numFmtId="3" fontId="42" fillId="34" borderId="96" xfId="49" applyNumberFormat="1" applyFill="1" applyBorder="1" applyAlignment="1" applyProtection="1">
      <alignment horizontal="right" wrapText="1"/>
      <protection/>
    </xf>
    <xf numFmtId="3" fontId="42" fillId="34" borderId="102" xfId="49" applyNumberFormat="1" applyFill="1" applyBorder="1" applyAlignment="1" applyProtection="1">
      <alignment horizontal="right" wrapText="1"/>
      <protection/>
    </xf>
    <xf numFmtId="0" fontId="42" fillId="34" borderId="31" xfId="49" applyNumberFormat="1" applyFill="1" applyBorder="1" applyAlignment="1" applyProtection="1">
      <alignment horizontal="right" wrapText="1"/>
      <protection/>
    </xf>
    <xf numFmtId="0" fontId="42" fillId="37" borderId="72" xfId="48" applyNumberFormat="1" applyFill="1" applyBorder="1" applyAlignment="1" applyProtection="1">
      <alignment horizontal="right" wrapText="1"/>
      <protection/>
    </xf>
    <xf numFmtId="3" fontId="42" fillId="34" borderId="107" xfId="49" applyNumberFormat="1" applyFill="1" applyBorder="1" applyAlignment="1" applyProtection="1">
      <alignment horizontal="right" wrapText="1"/>
      <protection/>
    </xf>
    <xf numFmtId="3" fontId="51" fillId="33" borderId="117" xfId="49" applyNumberFormat="1" applyFont="1" applyFill="1" applyBorder="1" applyAlignment="1" applyProtection="1">
      <alignment horizontal="right" wrapText="1"/>
      <protection/>
    </xf>
    <xf numFmtId="0" fontId="51" fillId="33" borderId="118" xfId="49" applyNumberFormat="1" applyFont="1" applyFill="1" applyBorder="1" applyAlignment="1" applyProtection="1">
      <alignment horizontal="right" wrapText="1"/>
      <protection/>
    </xf>
    <xf numFmtId="0" fontId="42" fillId="34" borderId="119" xfId="49" applyNumberFormat="1" applyFill="1" applyBorder="1" applyAlignment="1" applyProtection="1">
      <alignment horizontal="right" wrapText="1"/>
      <protection/>
    </xf>
    <xf numFmtId="0" fontId="42" fillId="37" borderId="114" xfId="49" applyNumberFormat="1" applyFill="1" applyBorder="1" applyAlignment="1" applyProtection="1">
      <alignment horizontal="right" wrapText="1"/>
      <protection/>
    </xf>
    <xf numFmtId="164" fontId="10" fillId="0" borderId="120" xfId="0" applyNumberFormat="1" applyFont="1" applyFill="1" applyBorder="1" applyAlignment="1">
      <alignment horizontal="center" vertical="center"/>
    </xf>
    <xf numFmtId="0" fontId="51" fillId="33" borderId="50" xfId="49" applyNumberFormat="1" applyFont="1" applyFill="1" applyBorder="1" applyAlignment="1" applyProtection="1">
      <alignment horizontal="right" wrapText="1"/>
      <protection/>
    </xf>
    <xf numFmtId="0" fontId="51" fillId="33" borderId="108" xfId="49" applyNumberFormat="1" applyFont="1" applyFill="1" applyBorder="1" applyAlignment="1" applyProtection="1">
      <alignment horizontal="right" wrapText="1"/>
      <protection/>
    </xf>
    <xf numFmtId="0" fontId="51" fillId="33" borderId="121" xfId="49" applyNumberFormat="1" applyFont="1" applyFill="1" applyBorder="1" applyAlignment="1" applyProtection="1">
      <alignment horizontal="right" wrapText="1"/>
      <protection/>
    </xf>
    <xf numFmtId="0" fontId="51" fillId="33" borderId="122" xfId="49" applyNumberFormat="1" applyFont="1" applyFill="1" applyBorder="1" applyAlignment="1" applyProtection="1">
      <alignment horizontal="right" wrapText="1"/>
      <protection/>
    </xf>
    <xf numFmtId="3" fontId="42" fillId="37" borderId="123" xfId="49" applyNumberFormat="1" applyFill="1" applyBorder="1" applyAlignment="1" applyProtection="1">
      <alignment horizontal="right" wrapText="1"/>
      <protection/>
    </xf>
    <xf numFmtId="0" fontId="51" fillId="33" borderId="44" xfId="49" applyNumberFormat="1" applyFont="1" applyFill="1" applyBorder="1" applyAlignment="1" applyProtection="1">
      <alignment horizontal="right" wrapText="1"/>
      <protection/>
    </xf>
    <xf numFmtId="0" fontId="52" fillId="33" borderId="124" xfId="49" applyNumberFormat="1" applyFont="1" applyFill="1" applyBorder="1" applyAlignment="1" applyProtection="1">
      <alignment horizontal="right" wrapText="1"/>
      <protection/>
    </xf>
    <xf numFmtId="0" fontId="52" fillId="0" borderId="96" xfId="0" applyFont="1" applyFill="1" applyBorder="1" applyAlignment="1">
      <alignment/>
    </xf>
    <xf numFmtId="3" fontId="52" fillId="0" borderId="102" xfId="0" applyNumberFormat="1" applyFont="1" applyFill="1" applyBorder="1" applyAlignment="1">
      <alignment/>
    </xf>
    <xf numFmtId="0" fontId="51" fillId="33" borderId="31" xfId="49" applyNumberFormat="1" applyFont="1" applyFill="1" applyBorder="1" applyAlignment="1" applyProtection="1">
      <alignment horizontal="right" wrapText="1"/>
      <protection/>
    </xf>
    <xf numFmtId="0" fontId="52" fillId="33" borderId="96" xfId="49" applyNumberFormat="1" applyFont="1" applyFill="1" applyBorder="1" applyAlignment="1" applyProtection="1">
      <alignment horizontal="right" wrapText="1"/>
      <protection/>
    </xf>
    <xf numFmtId="0" fontId="52" fillId="33" borderId="102" xfId="49" applyNumberFormat="1" applyFont="1" applyFill="1" applyBorder="1" applyAlignment="1" applyProtection="1">
      <alignment horizontal="right" wrapText="1"/>
      <protection/>
    </xf>
    <xf numFmtId="0" fontId="52" fillId="33" borderId="123" xfId="49" applyNumberFormat="1" applyFont="1" applyFill="1" applyBorder="1" applyAlignment="1" applyProtection="1">
      <alignment horizontal="right" wrapText="1"/>
      <protection/>
    </xf>
    <xf numFmtId="164" fontId="49" fillId="37" borderId="125" xfId="48" applyNumberFormat="1" applyFont="1" applyFill="1" applyBorder="1" applyAlignment="1">
      <alignment horizontal="center" vertical="center"/>
    </xf>
    <xf numFmtId="0" fontId="51" fillId="33" borderId="124" xfId="49" applyNumberFormat="1" applyFont="1" applyFill="1" applyBorder="1" applyAlignment="1" applyProtection="1">
      <alignment horizontal="right" wrapText="1"/>
      <protection/>
    </xf>
    <xf numFmtId="3" fontId="51" fillId="33" borderId="102" xfId="49" applyNumberFormat="1" applyFont="1" applyFill="1" applyBorder="1" applyAlignment="1" applyProtection="1">
      <alignment horizontal="right" wrapText="1"/>
      <protection/>
    </xf>
    <xf numFmtId="3" fontId="51" fillId="33" borderId="108" xfId="49" applyNumberFormat="1" applyFont="1" applyFill="1" applyBorder="1" applyAlignment="1" applyProtection="1">
      <alignment horizontal="right" wrapText="1"/>
      <protection/>
    </xf>
    <xf numFmtId="0" fontId="51" fillId="33" borderId="117" xfId="49" applyNumberFormat="1" applyFont="1" applyFill="1" applyBorder="1" applyAlignment="1" applyProtection="1">
      <alignment horizontal="right" wrapText="1"/>
      <protection/>
    </xf>
    <xf numFmtId="3" fontId="51" fillId="33" borderId="126" xfId="49" applyNumberFormat="1" applyFont="1" applyFill="1" applyBorder="1" applyAlignment="1" applyProtection="1">
      <alignment horizontal="right" wrapText="1"/>
      <protection/>
    </xf>
    <xf numFmtId="3" fontId="42" fillId="37" borderId="119" xfId="49" applyNumberFormat="1" applyFill="1" applyBorder="1" applyAlignment="1" applyProtection="1">
      <alignment horizontal="right" wrapText="1"/>
      <protection/>
    </xf>
    <xf numFmtId="0" fontId="42" fillId="0" borderId="127" xfId="49" applyFill="1" applyBorder="1" applyAlignment="1">
      <alignment horizontal="center" vertical="center" wrapText="1"/>
    </xf>
    <xf numFmtId="49" fontId="10" fillId="0" borderId="127" xfId="0" applyNumberFormat="1" applyFont="1" applyFill="1" applyBorder="1" applyAlignment="1">
      <alignment horizontal="center" vertical="center"/>
    </xf>
    <xf numFmtId="3" fontId="53" fillId="0" borderId="128" xfId="0" applyNumberFormat="1" applyFont="1" applyFill="1" applyBorder="1" applyAlignment="1" applyProtection="1">
      <alignment vertical="center"/>
      <protection locked="0"/>
    </xf>
    <xf numFmtId="164" fontId="10" fillId="0" borderId="129" xfId="0" applyNumberFormat="1" applyFont="1" applyFill="1" applyBorder="1" applyAlignment="1">
      <alignment horizontal="center" vertical="center"/>
    </xf>
    <xf numFmtId="164" fontId="10" fillId="0" borderId="130" xfId="0" applyNumberFormat="1" applyFont="1" applyFill="1" applyBorder="1" applyAlignment="1">
      <alignment horizontal="center" vertical="center"/>
    </xf>
    <xf numFmtId="3" fontId="51" fillId="0" borderId="131" xfId="49" applyNumberFormat="1" applyFont="1" applyFill="1" applyBorder="1" applyAlignment="1" applyProtection="1">
      <alignment vertical="center"/>
      <protection locked="0"/>
    </xf>
    <xf numFmtId="3" fontId="51" fillId="0" borderId="128" xfId="49" applyNumberFormat="1" applyFont="1" applyFill="1" applyBorder="1" applyAlignment="1" applyProtection="1">
      <alignment vertical="center"/>
      <protection locked="0"/>
    </xf>
    <xf numFmtId="3" fontId="51" fillId="0" borderId="132" xfId="49" applyNumberFormat="1" applyFont="1" applyFill="1" applyBorder="1" applyAlignment="1" applyProtection="1">
      <alignment vertical="center"/>
      <protection locked="0"/>
    </xf>
    <xf numFmtId="164" fontId="10" fillId="0" borderId="133" xfId="0" applyNumberFormat="1" applyFont="1" applyFill="1" applyBorder="1" applyAlignment="1">
      <alignment horizontal="center" vertical="center"/>
    </xf>
    <xf numFmtId="3" fontId="51" fillId="0" borderId="133" xfId="49" applyNumberFormat="1" applyFont="1" applyFill="1" applyBorder="1" applyAlignment="1" applyProtection="1">
      <alignment vertical="center"/>
      <protection locked="0"/>
    </xf>
    <xf numFmtId="3" fontId="51" fillId="0" borderId="86" xfId="49" applyNumberFormat="1" applyFont="1" applyFill="1" applyBorder="1" applyAlignment="1" applyProtection="1">
      <alignment vertical="center"/>
      <protection locked="0"/>
    </xf>
    <xf numFmtId="3" fontId="51" fillId="0" borderId="134" xfId="49" applyNumberFormat="1" applyFont="1" applyFill="1" applyBorder="1" applyAlignment="1" applyProtection="1">
      <alignment vertical="center"/>
      <protection locked="0"/>
    </xf>
    <xf numFmtId="3" fontId="53" fillId="0" borderId="86" xfId="0" applyNumberFormat="1" applyFont="1" applyFill="1" applyBorder="1" applyAlignment="1" applyProtection="1">
      <alignment vertical="center"/>
      <protection locked="0"/>
    </xf>
    <xf numFmtId="3" fontId="54" fillId="0" borderId="132" xfId="0" applyNumberFormat="1" applyFont="1" applyFill="1" applyBorder="1" applyAlignment="1" applyProtection="1">
      <alignment vertical="center"/>
      <protection locked="0"/>
    </xf>
    <xf numFmtId="3" fontId="54" fillId="35" borderId="135" xfId="0" applyNumberFormat="1" applyFont="1" applyFill="1" applyBorder="1" applyAlignment="1" applyProtection="1">
      <alignment vertical="center"/>
      <protection hidden="1"/>
    </xf>
    <xf numFmtId="3" fontId="54" fillId="35" borderId="136" xfId="0" applyNumberFormat="1" applyFont="1" applyFill="1" applyBorder="1" applyAlignment="1" applyProtection="1">
      <alignment vertical="center"/>
      <protection hidden="1"/>
    </xf>
    <xf numFmtId="3" fontId="54" fillId="0" borderId="137" xfId="0" applyNumberFormat="1" applyFont="1" applyFill="1" applyBorder="1" applyAlignment="1" applyProtection="1">
      <alignment vertical="center"/>
      <protection locked="0"/>
    </xf>
    <xf numFmtId="164" fontId="10" fillId="0" borderId="137" xfId="0" applyNumberFormat="1" applyFont="1" applyFill="1" applyBorder="1" applyAlignment="1">
      <alignment horizontal="center" vertical="center"/>
    </xf>
    <xf numFmtId="164" fontId="10" fillId="33" borderId="138" xfId="0" applyNumberFormat="1" applyFont="1" applyFill="1" applyBorder="1" applyAlignment="1">
      <alignment horizontal="center" vertical="center"/>
    </xf>
    <xf numFmtId="164" fontId="10" fillId="0" borderId="139" xfId="0" applyNumberFormat="1" applyFont="1" applyFill="1" applyBorder="1" applyAlignment="1">
      <alignment horizontal="center" vertical="center"/>
    </xf>
    <xf numFmtId="3" fontId="51" fillId="33" borderId="140" xfId="49" applyNumberFormat="1" applyFont="1" applyFill="1" applyBorder="1" applyAlignment="1" applyProtection="1">
      <alignment horizontal="right" vertical="center" wrapText="1"/>
      <protection/>
    </xf>
    <xf numFmtId="3" fontId="42" fillId="34" borderId="66" xfId="49" applyNumberFormat="1" applyFill="1" applyBorder="1" applyAlignment="1" applyProtection="1">
      <alignment horizontal="right" vertical="center" wrapText="1"/>
      <protection/>
    </xf>
    <xf numFmtId="3" fontId="51" fillId="33" borderId="103" xfId="49" applyNumberFormat="1" applyFont="1" applyFill="1" applyBorder="1" applyAlignment="1" applyProtection="1">
      <alignment horizontal="right" vertical="center" wrapText="1"/>
      <protection/>
    </xf>
    <xf numFmtId="164" fontId="10" fillId="0" borderId="141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4" fontId="10" fillId="0" borderId="142" xfId="0" applyNumberFormat="1" applyFont="1" applyFill="1" applyBorder="1" applyAlignment="1">
      <alignment horizontal="center" vertical="center"/>
    </xf>
    <xf numFmtId="0" fontId="42" fillId="33" borderId="81" xfId="49" applyNumberFormat="1" applyFill="1" applyBorder="1" applyAlignment="1" applyProtection="1">
      <alignment horizontal="right" vertical="center" wrapText="1"/>
      <protection/>
    </xf>
    <xf numFmtId="0" fontId="42" fillId="33" borderId="51" xfId="49" applyNumberFormat="1" applyFill="1" applyBorder="1" applyAlignment="1" applyProtection="1">
      <alignment horizontal="right" vertical="center" wrapText="1"/>
      <protection/>
    </xf>
    <xf numFmtId="0" fontId="42" fillId="33" borderId="52" xfId="49" applyNumberFormat="1" applyFill="1" applyBorder="1" applyAlignment="1" applyProtection="1">
      <alignment horizontal="right" vertical="center" wrapText="1"/>
      <protection/>
    </xf>
    <xf numFmtId="0" fontId="42" fillId="33" borderId="143" xfId="49" applyNumberFormat="1" applyFill="1" applyBorder="1" applyAlignment="1" applyProtection="1">
      <alignment horizontal="right" vertical="center" wrapText="1"/>
      <protection/>
    </xf>
    <xf numFmtId="3" fontId="51" fillId="0" borderId="30" xfId="49" applyNumberFormat="1" applyFont="1" applyFill="1" applyBorder="1" applyAlignment="1" applyProtection="1">
      <alignment vertical="center"/>
      <protection locked="0"/>
    </xf>
    <xf numFmtId="3" fontId="51" fillId="0" borderId="59" xfId="49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/>
    </xf>
    <xf numFmtId="49" fontId="10" fillId="0" borderId="144" xfId="0" applyNumberFormat="1" applyFont="1" applyFill="1" applyBorder="1" applyAlignment="1">
      <alignment horizontal="center" vertical="center" wrapText="1"/>
    </xf>
    <xf numFmtId="164" fontId="10" fillId="0" borderId="145" xfId="0" applyNumberFormat="1" applyFont="1" applyFill="1" applyBorder="1" applyAlignment="1">
      <alignment horizontal="center" vertical="center"/>
    </xf>
    <xf numFmtId="164" fontId="42" fillId="34" borderId="72" xfId="48" applyNumberFormat="1" applyFill="1" applyBorder="1" applyAlignment="1">
      <alignment horizontal="center" vertical="center"/>
    </xf>
    <xf numFmtId="3" fontId="42" fillId="34" borderId="73" xfId="48" applyNumberFormat="1" applyFill="1" applyBorder="1" applyAlignment="1" applyProtection="1">
      <alignment vertical="center"/>
      <protection locked="0"/>
    </xf>
    <xf numFmtId="3" fontId="42" fillId="36" borderId="146" xfId="48" applyNumberFormat="1" applyFill="1" applyBorder="1" applyAlignment="1" applyProtection="1">
      <alignment vertical="center"/>
      <protection hidden="1"/>
    </xf>
    <xf numFmtId="3" fontId="42" fillId="38" borderId="146" xfId="48" applyNumberFormat="1" applyFill="1" applyBorder="1" applyAlignment="1" applyProtection="1">
      <alignment vertical="center"/>
      <protection hidden="1"/>
    </xf>
    <xf numFmtId="3" fontId="42" fillId="38" borderId="147" xfId="48" applyNumberFormat="1" applyFill="1" applyBorder="1" applyAlignment="1" applyProtection="1">
      <alignment vertical="center"/>
      <protection hidden="1"/>
    </xf>
    <xf numFmtId="164" fontId="42" fillId="34" borderId="148" xfId="48" applyNumberFormat="1" applyFill="1" applyBorder="1" applyAlignment="1">
      <alignment horizontal="center" vertical="center"/>
    </xf>
    <xf numFmtId="164" fontId="42" fillId="37" borderId="149" xfId="48" applyNumberFormat="1" applyFill="1" applyBorder="1" applyAlignment="1">
      <alignment horizontal="center" vertical="center"/>
    </xf>
    <xf numFmtId="164" fontId="42" fillId="37" borderId="146" xfId="48" applyNumberFormat="1" applyFill="1" applyBorder="1" applyAlignment="1">
      <alignment horizontal="center" vertical="center"/>
    </xf>
    <xf numFmtId="164" fontId="10" fillId="0" borderId="150" xfId="0" applyNumberFormat="1" applyFont="1" applyFill="1" applyBorder="1" applyAlignment="1">
      <alignment horizontal="center" vertical="center"/>
    </xf>
    <xf numFmtId="164" fontId="49" fillId="34" borderId="0" xfId="48" applyNumberFormat="1" applyFont="1" applyFill="1" applyBorder="1" applyAlignment="1">
      <alignment horizontal="center" vertical="center"/>
    </xf>
    <xf numFmtId="3" fontId="42" fillId="36" borderId="73" xfId="48" applyNumberFormat="1" applyFill="1" applyBorder="1" applyAlignment="1" applyProtection="1">
      <alignment vertical="center"/>
      <protection hidden="1"/>
    </xf>
    <xf numFmtId="3" fontId="42" fillId="36" borderId="72" xfId="48" applyNumberFormat="1" applyFill="1" applyBorder="1" applyAlignment="1" applyProtection="1">
      <alignment vertical="center"/>
      <protection hidden="1"/>
    </xf>
    <xf numFmtId="3" fontId="42" fillId="36" borderId="151" xfId="48" applyNumberFormat="1" applyFill="1" applyBorder="1" applyAlignment="1" applyProtection="1">
      <alignment vertical="center"/>
      <protection hidden="1"/>
    </xf>
    <xf numFmtId="164" fontId="42" fillId="34" borderId="146" xfId="48" applyNumberFormat="1" applyFill="1" applyBorder="1" applyAlignment="1">
      <alignment horizontal="center" vertical="center"/>
    </xf>
    <xf numFmtId="164" fontId="42" fillId="37" borderId="147" xfId="48" applyNumberFormat="1" applyFill="1" applyBorder="1" applyAlignment="1">
      <alignment horizontal="center" vertical="center"/>
    </xf>
    <xf numFmtId="3" fontId="42" fillId="38" borderId="148" xfId="48" applyNumberFormat="1" applyFill="1" applyBorder="1" applyAlignment="1" applyProtection="1">
      <alignment vertical="center"/>
      <protection hidden="1"/>
    </xf>
    <xf numFmtId="3" fontId="42" fillId="36" borderId="152" xfId="48" applyNumberFormat="1" applyFill="1" applyBorder="1" applyAlignment="1" applyProtection="1">
      <alignment vertical="center"/>
      <protection hidden="1"/>
    </xf>
    <xf numFmtId="164" fontId="42" fillId="34" borderId="73" xfId="48" applyNumberFormat="1" applyFill="1" applyBorder="1" applyAlignment="1">
      <alignment horizontal="center" vertical="center"/>
    </xf>
    <xf numFmtId="164" fontId="10" fillId="0" borderId="134" xfId="0" applyNumberFormat="1" applyFont="1" applyFill="1" applyBorder="1" applyAlignment="1">
      <alignment horizontal="center" vertical="center"/>
    </xf>
    <xf numFmtId="164" fontId="10" fillId="0" borderId="153" xfId="0" applyNumberFormat="1" applyFont="1" applyFill="1" applyBorder="1" applyAlignment="1">
      <alignment horizontal="center" vertical="center"/>
    </xf>
    <xf numFmtId="164" fontId="42" fillId="37" borderId="109" xfId="49" applyNumberFormat="1" applyFill="1" applyBorder="1" applyAlignment="1">
      <alignment horizontal="center" vertical="center"/>
    </xf>
    <xf numFmtId="3" fontId="53" fillId="0" borderId="153" xfId="0" applyNumberFormat="1" applyFont="1" applyFill="1" applyBorder="1" applyAlignment="1" applyProtection="1">
      <alignment vertical="center"/>
      <protection locked="0"/>
    </xf>
    <xf numFmtId="3" fontId="42" fillId="39" borderId="109" xfId="49" applyNumberFormat="1" applyFill="1" applyBorder="1" applyAlignment="1" applyProtection="1">
      <alignment vertical="center"/>
      <protection hidden="1"/>
    </xf>
    <xf numFmtId="3" fontId="42" fillId="38" borderId="154" xfId="49" applyNumberFormat="1" applyFill="1" applyBorder="1" applyAlignment="1" applyProtection="1">
      <alignment vertical="center"/>
      <protection hidden="1"/>
    </xf>
    <xf numFmtId="3" fontId="53" fillId="0" borderId="155" xfId="0" applyNumberFormat="1" applyFont="1" applyFill="1" applyBorder="1" applyAlignment="1" applyProtection="1">
      <alignment vertical="center"/>
      <protection locked="0"/>
    </xf>
    <xf numFmtId="3" fontId="53" fillId="0" borderId="134" xfId="0" applyNumberFormat="1" applyFont="1" applyFill="1" applyBorder="1" applyAlignment="1" applyProtection="1">
      <alignment vertical="center"/>
      <protection locked="0"/>
    </xf>
    <xf numFmtId="3" fontId="55" fillId="38" borderId="109" xfId="0" applyNumberFormat="1" applyFont="1" applyFill="1" applyBorder="1" applyAlignment="1" applyProtection="1">
      <alignment vertical="center"/>
      <protection hidden="1"/>
    </xf>
    <xf numFmtId="164" fontId="10" fillId="37" borderId="109" xfId="0" applyNumberFormat="1" applyFont="1" applyFill="1" applyBorder="1" applyAlignment="1">
      <alignment horizontal="center" vertical="center"/>
    </xf>
    <xf numFmtId="3" fontId="53" fillId="0" borderId="131" xfId="0" applyNumberFormat="1" applyFont="1" applyFill="1" applyBorder="1" applyAlignment="1" applyProtection="1">
      <alignment vertical="center"/>
      <protection locked="0"/>
    </xf>
    <xf numFmtId="3" fontId="55" fillId="38" borderId="156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157" xfId="51" applyFont="1" applyFill="1" applyBorder="1" applyAlignment="1" applyProtection="1">
      <alignment horizontal="center" vertical="top"/>
      <protection hidden="1"/>
    </xf>
    <xf numFmtId="0" fontId="2" fillId="0" borderId="17" xfId="51" applyFont="1" applyFill="1" applyBorder="1" applyAlignment="1" applyProtection="1">
      <alignment horizontal="center" vertical="top"/>
      <protection hidden="1"/>
    </xf>
    <xf numFmtId="0" fontId="2" fillId="0" borderId="158" xfId="51" applyFont="1" applyFill="1" applyBorder="1" applyAlignment="1" applyProtection="1">
      <alignment horizontal="right" vertical="center" wrapText="1"/>
      <protection hidden="1"/>
    </xf>
    <xf numFmtId="49" fontId="42" fillId="0" borderId="25" xfId="49" applyNumberFormat="1" applyFill="1" applyBorder="1" applyAlignment="1" applyProtection="1">
      <alignment horizontal="left" vertical="center"/>
      <protection hidden="1" locked="0"/>
    </xf>
    <xf numFmtId="0" fontId="2" fillId="0" borderId="158" xfId="51" applyFont="1" applyFill="1" applyBorder="1" applyAlignment="1" applyProtection="1">
      <alignment horizontal="right" vertical="center"/>
      <protection hidden="1"/>
    </xf>
    <xf numFmtId="49" fontId="42" fillId="0" borderId="6" xfId="48" applyNumberFormat="1" applyFill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42" fillId="0" borderId="6" xfId="48" applyFill="1" applyAlignment="1" applyProtection="1">
      <alignment horizontal="left" vertical="center"/>
      <protection hidden="1" locked="0"/>
    </xf>
    <xf numFmtId="0" fontId="4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16" xfId="51" applyFont="1" applyFill="1" applyBorder="1" applyAlignment="1" applyProtection="1">
      <alignment horizontal="right" vertical="center"/>
      <protection hidden="1" locked="0"/>
    </xf>
    <xf numFmtId="49" fontId="4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/>
      <protection/>
    </xf>
    <xf numFmtId="0" fontId="42" fillId="33" borderId="25" xfId="49" applyFill="1" applyBorder="1" applyAlignment="1" applyProtection="1">
      <alignment horizontal="left" vertical="center"/>
      <protection hidden="1" locked="0"/>
    </xf>
    <xf numFmtId="0" fontId="0" fillId="33" borderId="13" xfId="51" applyFont="1" applyFill="1" applyBorder="1" applyAlignment="1" applyProtection="1">
      <alignment horizontal="right" vertical="center"/>
      <protection hidden="1"/>
    </xf>
    <xf numFmtId="0" fontId="2" fillId="0" borderId="12" xfId="51" applyFont="1" applyFill="1" applyBorder="1" applyAlignment="1" applyProtection="1">
      <alignment horizontal="right" vertical="center"/>
      <protection hidden="1"/>
    </xf>
    <xf numFmtId="0" fontId="42" fillId="33" borderId="25" xfId="49" applyNumberFormat="1" applyFill="1" applyBorder="1" applyAlignment="1" applyProtection="1">
      <alignment/>
      <protection hidden="1" locked="0"/>
    </xf>
    <xf numFmtId="0" fontId="42" fillId="42" borderId="25" xfId="49" applyNumberFormat="1" applyFill="1" applyBorder="1" applyAlignment="1" applyProtection="1">
      <alignment/>
      <protection hidden="1" locked="0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49" fontId="42" fillId="33" borderId="25" xfId="49" applyNumberFormat="1" applyFill="1" applyBorder="1" applyAlignment="1" applyProtection="1">
      <alignment horizontal="center" vertical="center"/>
      <protection hidden="1" locked="0"/>
    </xf>
    <xf numFmtId="1" fontId="42" fillId="33" borderId="25" xfId="49" applyNumberFormat="1" applyFill="1" applyBorder="1" applyAlignment="1" applyProtection="1">
      <alignment horizontal="center" vertical="center"/>
      <protection hidden="1" locked="0"/>
    </xf>
    <xf numFmtId="0" fontId="3" fillId="0" borderId="159" xfId="51" applyFont="1" applyFill="1" applyBorder="1" applyAlignment="1">
      <alignment/>
      <protection/>
    </xf>
    <xf numFmtId="0" fontId="4" fillId="0" borderId="158" xfId="51" applyFont="1" applyFill="1" applyBorder="1" applyAlignment="1" applyProtection="1">
      <alignment horizontal="left" vertical="center" wrapText="1"/>
      <protection hidden="1"/>
    </xf>
    <xf numFmtId="0" fontId="39" fillId="43" borderId="158" xfId="45" applyFill="1" applyBorder="1" applyAlignment="1" applyProtection="1">
      <alignment horizontal="center" vertical="center" wrapText="1"/>
      <protection hidden="1"/>
    </xf>
    <xf numFmtId="0" fontId="6" fillId="0" borderId="158" xfId="51" applyFont="1" applyFill="1" applyBorder="1" applyAlignment="1" applyProtection="1">
      <alignment horizontal="right" vertical="center" wrapText="1"/>
      <protection hidden="1"/>
    </xf>
    <xf numFmtId="0" fontId="42" fillId="44" borderId="72" xfId="48" applyFill="1" applyBorder="1" applyAlignment="1">
      <alignment horizontal="left" vertical="center" wrapText="1"/>
    </xf>
    <xf numFmtId="0" fontId="42" fillId="0" borderId="160" xfId="49" applyFill="1" applyBorder="1" applyAlignment="1">
      <alignment horizontal="left" vertical="center" wrapText="1"/>
    </xf>
    <xf numFmtId="0" fontId="42" fillId="0" borderId="19" xfId="49" applyFill="1" applyBorder="1" applyAlignment="1">
      <alignment horizontal="left" vertical="center" wrapText="1"/>
    </xf>
    <xf numFmtId="0" fontId="51" fillId="0" borderId="19" xfId="49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51" fillId="0" borderId="27" xfId="49" applyFont="1" applyFill="1" applyBorder="1" applyAlignment="1">
      <alignment horizontal="left" vertical="center" wrapText="1"/>
    </xf>
    <xf numFmtId="0" fontId="42" fillId="44" borderId="73" xfId="48" applyFill="1" applyBorder="1" applyAlignment="1">
      <alignment horizontal="left" vertical="center" wrapText="1"/>
    </xf>
    <xf numFmtId="0" fontId="42" fillId="44" borderId="0" xfId="48" applyFill="1" applyBorder="1" applyAlignment="1">
      <alignment horizontal="left" vertical="center" wrapText="1"/>
    </xf>
    <xf numFmtId="0" fontId="51" fillId="0" borderId="144" xfId="49" applyFont="1" applyFill="1" applyBorder="1" applyAlignment="1">
      <alignment horizontal="left" vertical="center" wrapText="1"/>
    </xf>
    <xf numFmtId="0" fontId="42" fillId="44" borderId="161" xfId="48" applyFill="1" applyBorder="1" applyAlignment="1">
      <alignment horizontal="left" vertical="center" wrapText="1"/>
    </xf>
    <xf numFmtId="0" fontId="51" fillId="0" borderId="162" xfId="49" applyFont="1" applyFill="1" applyBorder="1" applyAlignment="1">
      <alignment horizontal="left" vertical="center" wrapText="1"/>
    </xf>
    <xf numFmtId="0" fontId="42" fillId="41" borderId="144" xfId="49" applyFill="1" applyBorder="1" applyAlignment="1">
      <alignment horizontal="left" vertical="center" wrapText="1"/>
    </xf>
    <xf numFmtId="0" fontId="42" fillId="41" borderId="19" xfId="49" applyFill="1" applyBorder="1" applyAlignment="1">
      <alignment horizontal="left" vertical="center" wrapText="1"/>
    </xf>
    <xf numFmtId="0" fontId="51" fillId="0" borderId="19" xfId="49" applyFont="1" applyFill="1" applyBorder="1" applyAlignment="1">
      <alignment horizontal="left" vertical="center" wrapText="1" indent="1"/>
    </xf>
    <xf numFmtId="0" fontId="42" fillId="44" borderId="6" xfId="48" applyFill="1" applyAlignment="1">
      <alignment horizontal="left" vertical="center" wrapText="1"/>
    </xf>
    <xf numFmtId="0" fontId="40" fillId="0" borderId="4" xfId="46" applyFill="1" applyAlignment="1">
      <alignment horizontal="left" vertical="center" wrapText="1"/>
    </xf>
    <xf numFmtId="0" fontId="42" fillId="44" borderId="163" xfId="48" applyFill="1" applyBorder="1" applyAlignment="1">
      <alignment horizontal="left" vertical="center" wrapText="1"/>
    </xf>
    <xf numFmtId="0" fontId="42" fillId="41" borderId="162" xfId="49" applyFill="1" applyBorder="1" applyAlignment="1">
      <alignment horizontal="left" vertical="center" wrapText="1"/>
    </xf>
    <xf numFmtId="0" fontId="42" fillId="41" borderId="23" xfId="49" applyFill="1" applyBorder="1" applyAlignment="1">
      <alignment horizontal="left" vertical="center" wrapText="1"/>
    </xf>
    <xf numFmtId="0" fontId="51" fillId="0" borderId="82" xfId="49" applyFont="1" applyFill="1" applyBorder="1" applyAlignment="1">
      <alignment horizontal="left" vertical="center" wrapText="1"/>
    </xf>
    <xf numFmtId="0" fontId="42" fillId="41" borderId="27" xfId="49" applyFill="1" applyBorder="1" applyAlignment="1">
      <alignment horizontal="left" vertical="center" wrapText="1"/>
    </xf>
    <xf numFmtId="0" fontId="42" fillId="41" borderId="82" xfId="49" applyFill="1" applyBorder="1" applyAlignment="1">
      <alignment horizontal="left" vertical="center" wrapText="1"/>
    </xf>
    <xf numFmtId="0" fontId="51" fillId="0" borderId="20" xfId="49" applyFont="1" applyFill="1" applyBorder="1" applyAlignment="1">
      <alignment horizontal="left" vertical="center" wrapText="1"/>
    </xf>
    <xf numFmtId="0" fontId="42" fillId="41" borderId="160" xfId="49" applyFill="1" applyBorder="1" applyAlignment="1">
      <alignment horizontal="left" vertical="center" wrapText="1"/>
    </xf>
    <xf numFmtId="0" fontId="42" fillId="44" borderId="39" xfId="48" applyFill="1" applyBorder="1" applyAlignment="1">
      <alignment horizontal="left" vertical="center" wrapText="1"/>
    </xf>
    <xf numFmtId="0" fontId="42" fillId="44" borderId="106" xfId="48" applyFill="1" applyBorder="1" applyAlignment="1">
      <alignment horizontal="left" vertical="center" wrapText="1"/>
    </xf>
    <xf numFmtId="0" fontId="42" fillId="41" borderId="164" xfId="49" applyFill="1" applyBorder="1" applyAlignment="1">
      <alignment horizontal="left" vertical="center" wrapText="1"/>
    </xf>
    <xf numFmtId="0" fontId="42" fillId="41" borderId="165" xfId="49" applyFill="1" applyBorder="1" applyAlignment="1">
      <alignment horizontal="left" vertical="center" wrapText="1"/>
    </xf>
    <xf numFmtId="0" fontId="51" fillId="0" borderId="23" xfId="49" applyFont="1" applyFill="1" applyBorder="1" applyAlignment="1">
      <alignment horizontal="left" vertical="center" wrapText="1"/>
    </xf>
    <xf numFmtId="0" fontId="39" fillId="43" borderId="0" xfId="45" applyFill="1" applyBorder="1" applyAlignment="1" applyProtection="1">
      <alignment horizontal="center" vertical="center" wrapText="1"/>
      <protection hidden="1"/>
    </xf>
    <xf numFmtId="14" fontId="40" fillId="0" borderId="4" xfId="46" applyNumberFormat="1" applyFill="1" applyAlignment="1" applyProtection="1">
      <alignment horizontal="center" vertical="center" wrapText="1"/>
      <protection hidden="1"/>
    </xf>
    <xf numFmtId="0" fontId="41" fillId="43" borderId="5" xfId="47" applyFill="1" applyAlignment="1" applyProtection="1">
      <alignment horizontal="left" vertical="center" wrapText="1"/>
      <protection hidden="1"/>
    </xf>
    <xf numFmtId="0" fontId="42" fillId="0" borderId="19" xfId="49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42" fillId="0" borderId="19" xfId="49" applyFill="1" applyBorder="1" applyAlignment="1">
      <alignment horizontal="left" vertical="center" wrapText="1" indent="1"/>
    </xf>
    <xf numFmtId="0" fontId="41" fillId="34" borderId="72" xfId="47" applyFill="1" applyBorder="1" applyAlignment="1">
      <alignment horizontal="left" vertical="center" wrapText="1"/>
    </xf>
    <xf numFmtId="0" fontId="41" fillId="34" borderId="166" xfId="47" applyFill="1" applyBorder="1" applyAlignment="1">
      <alignment horizontal="left" vertical="center" wrapText="1"/>
    </xf>
    <xf numFmtId="0" fontId="41" fillId="41" borderId="73" xfId="47" applyFill="1" applyBorder="1" applyAlignment="1">
      <alignment horizontal="left" vertical="center" wrapText="1"/>
    </xf>
    <xf numFmtId="0" fontId="41" fillId="41" borderId="167" xfId="47" applyFill="1" applyBorder="1" applyAlignment="1">
      <alignment horizontal="left" vertical="center" wrapText="1"/>
    </xf>
    <xf numFmtId="0" fontId="41" fillId="41" borderId="0" xfId="47" applyFill="1" applyBorder="1" applyAlignment="1">
      <alignment horizontal="left" vertical="center" wrapText="1"/>
    </xf>
    <xf numFmtId="0" fontId="42" fillId="0" borderId="27" xfId="49" applyFill="1" applyBorder="1" applyAlignment="1">
      <alignment horizontal="left" vertical="center" wrapText="1"/>
    </xf>
    <xf numFmtId="0" fontId="42" fillId="0" borderId="168" xfId="49" applyFill="1" applyBorder="1" applyAlignment="1">
      <alignment horizontal="left" vertical="center" wrapText="1"/>
    </xf>
    <xf numFmtId="0" fontId="41" fillId="45" borderId="161" xfId="47" applyFill="1" applyBorder="1" applyAlignment="1">
      <alignment horizontal="left" vertical="center" wrapText="1"/>
    </xf>
    <xf numFmtId="0" fontId="41" fillId="39" borderId="0" xfId="47" applyFill="1" applyBorder="1" applyAlignment="1">
      <alignment horizontal="left" vertical="center" wrapText="1"/>
    </xf>
    <xf numFmtId="0" fontId="41" fillId="39" borderId="73" xfId="47" applyFill="1" applyBorder="1" applyAlignment="1">
      <alignment horizontal="left" vertical="center" wrapText="1"/>
    </xf>
    <xf numFmtId="0" fontId="41" fillId="39" borderId="167" xfId="47" applyFill="1" applyBorder="1" applyAlignment="1">
      <alignment horizontal="left" vertical="center" wrapText="1"/>
    </xf>
    <xf numFmtId="0" fontId="42" fillId="0" borderId="162" xfId="49" applyFill="1" applyBorder="1" applyAlignment="1">
      <alignment horizontal="left" vertical="center" wrapText="1"/>
    </xf>
    <xf numFmtId="0" fontId="41" fillId="44" borderId="73" xfId="47" applyFill="1" applyBorder="1" applyAlignment="1">
      <alignment horizontal="left" vertical="center" wrapText="1"/>
    </xf>
    <xf numFmtId="0" fontId="41" fillId="44" borderId="62" xfId="47" applyFill="1" applyBorder="1" applyAlignment="1">
      <alignment horizontal="left" vertical="center" wrapText="1"/>
    </xf>
    <xf numFmtId="0" fontId="42" fillId="34" borderId="162" xfId="49" applyFill="1" applyBorder="1" applyAlignment="1">
      <alignment horizontal="left" vertical="center" wrapText="1" indent="1"/>
    </xf>
    <xf numFmtId="0" fontId="42" fillId="34" borderId="27" xfId="49" applyFill="1" applyBorder="1" applyAlignment="1">
      <alignment horizontal="left" vertical="center" wrapText="1" indent="1"/>
    </xf>
    <xf numFmtId="0" fontId="42" fillId="0" borderId="169" xfId="49" applyFill="1" applyBorder="1" applyAlignment="1">
      <alignment horizontal="left" vertical="center" wrapText="1"/>
    </xf>
    <xf numFmtId="0" fontId="42" fillId="0" borderId="38" xfId="49" applyFill="1" applyBorder="1" applyAlignment="1">
      <alignment horizontal="left" vertical="center" wrapText="1"/>
    </xf>
    <xf numFmtId="0" fontId="41" fillId="39" borderId="62" xfId="47" applyFill="1" applyBorder="1" applyAlignment="1">
      <alignment horizontal="left" vertical="center" wrapText="1"/>
    </xf>
    <xf numFmtId="0" fontId="41" fillId="46" borderId="73" xfId="47" applyFill="1" applyBorder="1" applyAlignment="1">
      <alignment horizontal="left" vertical="center" wrapText="1"/>
    </xf>
    <xf numFmtId="0" fontId="41" fillId="46" borderId="62" xfId="47" applyFill="1" applyBorder="1" applyAlignment="1">
      <alignment horizontal="left" vertical="center" wrapText="1"/>
    </xf>
    <xf numFmtId="0" fontId="41" fillId="47" borderId="74" xfId="47" applyFill="1" applyBorder="1" applyAlignment="1">
      <alignment horizontal="left" vertical="center" wrapText="1"/>
    </xf>
    <xf numFmtId="0" fontId="41" fillId="47" borderId="73" xfId="47" applyFill="1" applyBorder="1" applyAlignment="1">
      <alignment horizontal="left" vertical="center" wrapText="1"/>
    </xf>
    <xf numFmtId="0" fontId="41" fillId="47" borderId="62" xfId="47" applyFill="1" applyBorder="1" applyAlignment="1">
      <alignment horizontal="left" vertical="center" wrapText="1"/>
    </xf>
    <xf numFmtId="0" fontId="42" fillId="34" borderId="160" xfId="49" applyFill="1" applyBorder="1" applyAlignment="1">
      <alignment horizontal="left" vertical="center" wrapText="1" indent="1"/>
    </xf>
    <xf numFmtId="0" fontId="42" fillId="0" borderId="144" xfId="49" applyFill="1" applyBorder="1" applyAlignment="1">
      <alignment horizontal="left" vertical="center" wrapText="1"/>
    </xf>
    <xf numFmtId="0" fontId="41" fillId="39" borderId="72" xfId="47" applyFill="1" applyBorder="1" applyAlignment="1">
      <alignment horizontal="left" vertical="center" wrapText="1"/>
    </xf>
    <xf numFmtId="0" fontId="42" fillId="0" borderId="73" xfId="48" applyFill="1" applyBorder="1" applyAlignment="1">
      <alignment horizontal="left" vertical="center" wrapText="1"/>
    </xf>
    <xf numFmtId="0" fontId="42" fillId="0" borderId="167" xfId="48" applyFill="1" applyBorder="1" applyAlignment="1">
      <alignment horizontal="left" vertical="center" wrapText="1"/>
    </xf>
    <xf numFmtId="0" fontId="42" fillId="0" borderId="62" xfId="48" applyFill="1" applyBorder="1" applyAlignment="1">
      <alignment horizontal="left" vertical="center" wrapText="1"/>
    </xf>
    <xf numFmtId="0" fontId="42" fillId="0" borderId="161" xfId="48" applyFill="1" applyBorder="1" applyAlignment="1">
      <alignment horizontal="left" vertical="center" wrapText="1"/>
    </xf>
    <xf numFmtId="0" fontId="42" fillId="34" borderId="73" xfId="48" applyFill="1" applyBorder="1" applyAlignment="1">
      <alignment horizontal="left" vertical="center" wrapText="1"/>
    </xf>
    <xf numFmtId="0" fontId="42" fillId="34" borderId="62" xfId="48" applyFill="1" applyBorder="1" applyAlignment="1">
      <alignment horizontal="left" vertical="center" wrapText="1"/>
    </xf>
    <xf numFmtId="0" fontId="42" fillId="0" borderId="0" xfId="48" applyFill="1" applyBorder="1" applyAlignment="1">
      <alignment horizontal="left" vertical="center" wrapText="1"/>
    </xf>
    <xf numFmtId="0" fontId="42" fillId="34" borderId="72" xfId="48" applyFill="1" applyBorder="1" applyAlignment="1">
      <alignment horizontal="left" vertical="center" wrapText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42" fillId="0" borderId="72" xfId="48" applyFill="1" applyBorder="1" applyAlignment="1">
      <alignment horizontal="left" vertical="center" wrapText="1"/>
    </xf>
    <xf numFmtId="0" fontId="42" fillId="0" borderId="125" xfId="48" applyFill="1" applyBorder="1" applyAlignment="1">
      <alignment horizontal="left" vertical="center" wrapText="1"/>
    </xf>
    <xf numFmtId="0" fontId="42" fillId="0" borderId="170" xfId="48" applyFill="1" applyBorder="1" applyAlignment="1">
      <alignment horizontal="left" vertical="center" wrapText="1"/>
    </xf>
    <xf numFmtId="0" fontId="42" fillId="0" borderId="171" xfId="48" applyFill="1" applyBorder="1" applyAlignment="1">
      <alignment horizontal="left" vertical="center" wrapText="1"/>
    </xf>
    <xf numFmtId="0" fontId="40" fillId="0" borderId="4" xfId="46" applyFill="1" applyAlignment="1" applyProtection="1">
      <alignment horizontal="center" vertical="top" wrapText="1"/>
      <protection hidden="1"/>
    </xf>
    <xf numFmtId="0" fontId="40" fillId="43" borderId="4" xfId="46" applyFill="1" applyAlignment="1" applyProtection="1">
      <alignment horizontal="left" vertical="center" wrapText="1"/>
      <protection hidden="1"/>
    </xf>
    <xf numFmtId="0" fontId="51" fillId="0" borderId="160" xfId="49" applyFont="1" applyFill="1" applyBorder="1" applyAlignment="1">
      <alignment horizontal="left" vertical="center" wrapText="1"/>
    </xf>
    <xf numFmtId="0" fontId="51" fillId="33" borderId="19" xfId="49" applyFont="1" applyFill="1" applyBorder="1" applyAlignment="1">
      <alignment horizontal="left" vertical="center" wrapText="1"/>
    </xf>
    <xf numFmtId="0" fontId="42" fillId="41" borderId="73" xfId="48" applyFill="1" applyBorder="1" applyAlignment="1">
      <alignment horizontal="left" vertical="center" wrapText="1"/>
    </xf>
    <xf numFmtId="0" fontId="56" fillId="39" borderId="0" xfId="48" applyFont="1" applyFill="1" applyBorder="1" applyAlignment="1">
      <alignment horizontal="left" vertical="center" wrapText="1"/>
    </xf>
    <xf numFmtId="0" fontId="56" fillId="39" borderId="72" xfId="48" applyFont="1" applyFill="1" applyBorder="1" applyAlignment="1">
      <alignment horizontal="left" vertical="center" wrapText="1"/>
    </xf>
    <xf numFmtId="0" fontId="56" fillId="39" borderId="172" xfId="48" applyFont="1" applyFill="1" applyBorder="1" applyAlignment="1">
      <alignment horizontal="left" vertical="center" wrapText="1"/>
    </xf>
    <xf numFmtId="0" fontId="42" fillId="34" borderId="172" xfId="48" applyFill="1" applyBorder="1" applyAlignment="1">
      <alignment horizontal="left" vertical="center" wrapText="1"/>
    </xf>
    <xf numFmtId="0" fontId="42" fillId="41" borderId="72" xfId="48" applyFill="1" applyBorder="1" applyAlignment="1">
      <alignment horizontal="left" vertical="center" wrapText="1"/>
    </xf>
    <xf numFmtId="0" fontId="42" fillId="41" borderId="172" xfId="48" applyFill="1" applyBorder="1" applyAlignment="1">
      <alignment horizontal="left" vertical="center" wrapText="1"/>
    </xf>
    <xf numFmtId="0" fontId="42" fillId="41" borderId="173" xfId="48" applyFill="1" applyBorder="1" applyAlignment="1">
      <alignment horizontal="left" vertical="center" wrapText="1"/>
    </xf>
    <xf numFmtId="0" fontId="41" fillId="43" borderId="73" xfId="47" applyFill="1" applyBorder="1" applyAlignment="1">
      <alignment horizontal="left" vertical="center" wrapText="1"/>
    </xf>
    <xf numFmtId="0" fontId="41" fillId="43" borderId="167" xfId="47" applyFill="1" applyBorder="1" applyAlignment="1">
      <alignment horizontal="left" vertical="center" wrapText="1"/>
    </xf>
    <xf numFmtId="0" fontId="56" fillId="39" borderId="73" xfId="48" applyFont="1" applyFill="1" applyBorder="1" applyAlignment="1">
      <alignment horizontal="left" vertical="center" wrapText="1"/>
    </xf>
    <xf numFmtId="0" fontId="56" fillId="39" borderId="173" xfId="48" applyFont="1" applyFill="1" applyBorder="1" applyAlignment="1">
      <alignment horizontal="left" vertical="center" wrapText="1"/>
    </xf>
    <xf numFmtId="0" fontId="42" fillId="43" borderId="0" xfId="48" applyFill="1" applyBorder="1" applyAlignment="1">
      <alignment horizontal="left" vertical="center" wrapText="1"/>
    </xf>
    <xf numFmtId="0" fontId="42" fillId="43" borderId="6" xfId="48" applyFill="1" applyAlignment="1">
      <alignment horizontal="left" vertical="center" wrapText="1"/>
    </xf>
    <xf numFmtId="0" fontId="39" fillId="43" borderId="174" xfId="45" applyFill="1" applyBorder="1" applyAlignment="1">
      <alignment horizontal="center" vertical="center" wrapText="1"/>
    </xf>
    <xf numFmtId="0" fontId="41" fillId="0" borderId="5" xfId="47" applyFill="1" applyAlignment="1">
      <alignment horizontal="center" vertical="top" wrapText="1"/>
    </xf>
    <xf numFmtId="0" fontId="41" fillId="43" borderId="5" xfId="47" applyFill="1" applyAlignment="1" applyProtection="1">
      <alignment vertical="center" wrapText="1"/>
      <protection hidden="1"/>
    </xf>
    <xf numFmtId="0" fontId="42" fillId="0" borderId="19" xfId="49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1" fillId="0" borderId="175" xfId="49" applyFont="1" applyFill="1" applyBorder="1" applyAlignment="1">
      <alignment horizontal="left" vertical="center" wrapText="1"/>
    </xf>
    <xf numFmtId="0" fontId="51" fillId="0" borderId="176" xfId="49" applyFont="1" applyFill="1" applyBorder="1" applyAlignment="1">
      <alignment horizontal="left" vertical="center" wrapText="1"/>
    </xf>
    <xf numFmtId="0" fontId="51" fillId="33" borderId="177" xfId="49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78" xfId="49" applyFont="1" applyFill="1" applyBorder="1" applyAlignment="1">
      <alignment horizontal="left" vertical="center" wrapText="1"/>
    </xf>
    <xf numFmtId="0" fontId="51" fillId="0" borderId="179" xfId="49" applyFont="1" applyFill="1" applyBorder="1" applyAlignment="1">
      <alignment horizontal="left" vertical="center" wrapText="1"/>
    </xf>
    <xf numFmtId="0" fontId="51" fillId="0" borderId="180" xfId="49" applyFont="1" applyFill="1" applyBorder="1" applyAlignment="1">
      <alignment horizontal="left" vertical="center" wrapText="1"/>
    </xf>
    <xf numFmtId="0" fontId="42" fillId="44" borderId="181" xfId="49" applyFill="1" applyBorder="1" applyAlignment="1">
      <alignment horizontal="left" vertical="center" wrapText="1"/>
    </xf>
    <xf numFmtId="0" fontId="42" fillId="44" borderId="182" xfId="49" applyFill="1" applyBorder="1" applyAlignment="1">
      <alignment horizontal="left" vertical="center" wrapText="1"/>
    </xf>
    <xf numFmtId="0" fontId="10" fillId="0" borderId="183" xfId="0" applyFont="1" applyFill="1" applyBorder="1" applyAlignment="1">
      <alignment horizontal="left" vertical="center" wrapText="1"/>
    </xf>
    <xf numFmtId="0" fontId="51" fillId="0" borderId="184" xfId="49" applyFont="1" applyFill="1" applyBorder="1" applyAlignment="1">
      <alignment horizontal="left" vertical="center" wrapText="1"/>
    </xf>
    <xf numFmtId="0" fontId="51" fillId="0" borderId="185" xfId="49" applyFont="1" applyFill="1" applyBorder="1" applyAlignment="1">
      <alignment horizontal="left" vertical="center" wrapText="1"/>
    </xf>
    <xf numFmtId="0" fontId="42" fillId="44" borderId="13" xfId="49" applyFill="1" applyBorder="1" applyAlignment="1">
      <alignment horizontal="left" vertical="center" wrapText="1"/>
    </xf>
    <xf numFmtId="0" fontId="42" fillId="44" borderId="186" xfId="49" applyFill="1" applyBorder="1" applyAlignment="1">
      <alignment horizontal="left" vertical="center" wrapText="1"/>
    </xf>
    <xf numFmtId="0" fontId="51" fillId="0" borderId="187" xfId="49" applyFont="1" applyFill="1" applyBorder="1" applyAlignment="1">
      <alignment horizontal="left" vertical="center" wrapText="1"/>
    </xf>
    <xf numFmtId="0" fontId="51" fillId="0" borderId="188" xfId="49" applyFont="1" applyFill="1" applyBorder="1" applyAlignment="1">
      <alignment horizontal="left" vertical="center" wrapText="1"/>
    </xf>
    <xf numFmtId="0" fontId="39" fillId="43" borderId="0" xfId="45" applyFill="1" applyBorder="1" applyAlignment="1">
      <alignment horizontal="center" vertical="center" wrapText="1"/>
    </xf>
    <xf numFmtId="0" fontId="41" fillId="0" borderId="5" xfId="47" applyFill="1" applyAlignment="1" applyProtection="1">
      <alignment horizontal="center" vertical="center"/>
      <protection hidden="1"/>
    </xf>
    <xf numFmtId="14" fontId="41" fillId="0" borderId="5" xfId="47" applyNumberFormat="1" applyFill="1" applyAlignment="1" applyProtection="1">
      <alignment horizontal="center" vertical="center"/>
      <protection hidden="1" locked="0"/>
    </xf>
    <xf numFmtId="0" fontId="42" fillId="0" borderId="189" xfId="49" applyFill="1" applyBorder="1" applyAlignment="1">
      <alignment horizontal="center" vertical="center" wrapText="1"/>
    </xf>
    <xf numFmtId="0" fontId="42" fillId="0" borderId="190" xfId="49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9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3.00390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439" t="s">
        <v>0</v>
      </c>
      <c r="B1" s="439"/>
      <c r="C1" s="43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440" t="s">
        <v>1</v>
      </c>
      <c r="B2" s="440"/>
      <c r="C2" s="440"/>
      <c r="D2" s="440"/>
      <c r="E2" s="84">
        <v>42370</v>
      </c>
      <c r="F2" s="85"/>
      <c r="G2" s="86" t="s">
        <v>2</v>
      </c>
      <c r="H2" s="84">
        <v>42643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441" t="s">
        <v>3</v>
      </c>
      <c r="B4" s="441"/>
      <c r="C4" s="441"/>
      <c r="D4" s="441"/>
      <c r="E4" s="441"/>
      <c r="F4" s="441"/>
      <c r="G4" s="441"/>
      <c r="H4" s="441"/>
      <c r="I4" s="441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5">
      <c r="A6" s="417" t="s">
        <v>4</v>
      </c>
      <c r="B6" s="417"/>
      <c r="C6" s="437" t="s">
        <v>5</v>
      </c>
      <c r="D6" s="437"/>
      <c r="E6" s="87"/>
      <c r="F6" s="87"/>
      <c r="G6" s="87"/>
      <c r="H6" s="87"/>
      <c r="I6" s="88"/>
      <c r="J6" s="4"/>
      <c r="K6" s="4"/>
      <c r="L6" s="4"/>
    </row>
    <row r="7" spans="1:12" ht="15">
      <c r="A7" s="17"/>
      <c r="B7" s="18"/>
      <c r="C7" s="89"/>
      <c r="D7" s="89"/>
      <c r="E7" s="87"/>
      <c r="F7" s="87"/>
      <c r="G7" s="87"/>
      <c r="H7" s="87"/>
      <c r="I7" s="88"/>
      <c r="J7" s="4"/>
      <c r="K7" s="4"/>
      <c r="L7" s="4"/>
    </row>
    <row r="8" spans="1:12" ht="12.75" customHeight="1">
      <c r="A8" s="442" t="s">
        <v>6</v>
      </c>
      <c r="B8" s="442"/>
      <c r="C8" s="437" t="s">
        <v>7</v>
      </c>
      <c r="D8" s="437"/>
      <c r="E8" s="87"/>
      <c r="F8" s="87"/>
      <c r="G8" s="87"/>
      <c r="H8" s="87"/>
      <c r="I8" s="90"/>
      <c r="J8" s="4"/>
      <c r="K8" s="4"/>
      <c r="L8" s="4"/>
    </row>
    <row r="9" spans="1:12" ht="15">
      <c r="A9" s="19"/>
      <c r="B9" s="20"/>
      <c r="C9" s="91"/>
      <c r="D9" s="89"/>
      <c r="E9" s="89"/>
      <c r="F9" s="89"/>
      <c r="G9" s="89"/>
      <c r="H9" s="89"/>
      <c r="I9" s="90"/>
      <c r="J9" s="4"/>
      <c r="K9" s="4"/>
      <c r="L9" s="4"/>
    </row>
    <row r="10" spans="1:12" ht="12.75" customHeight="1">
      <c r="A10" s="436" t="s">
        <v>8</v>
      </c>
      <c r="B10" s="436"/>
      <c r="C10" s="437" t="s">
        <v>9</v>
      </c>
      <c r="D10" s="437"/>
      <c r="E10" s="89"/>
      <c r="F10" s="89"/>
      <c r="G10" s="89"/>
      <c r="H10" s="89"/>
      <c r="I10" s="90"/>
      <c r="J10" s="4"/>
      <c r="K10" s="4"/>
      <c r="L10" s="4"/>
    </row>
    <row r="11" spans="1:12" ht="15">
      <c r="A11" s="436"/>
      <c r="B11" s="436"/>
      <c r="C11" s="89"/>
      <c r="D11" s="89"/>
      <c r="E11" s="89"/>
      <c r="F11" s="89"/>
      <c r="G11" s="89"/>
      <c r="H11" s="89"/>
      <c r="I11" s="90"/>
      <c r="J11" s="4"/>
      <c r="K11" s="4"/>
      <c r="L11" s="4"/>
    </row>
    <row r="12" spans="1:12" ht="15">
      <c r="A12" s="417" t="s">
        <v>10</v>
      </c>
      <c r="B12" s="417"/>
      <c r="C12" s="431" t="s">
        <v>11</v>
      </c>
      <c r="D12" s="431"/>
      <c r="E12" s="431"/>
      <c r="F12" s="431"/>
      <c r="G12" s="431"/>
      <c r="H12" s="431"/>
      <c r="I12" s="431"/>
      <c r="J12" s="4"/>
      <c r="K12" s="4"/>
      <c r="L12" s="4"/>
    </row>
    <row r="13" spans="1:12" ht="15">
      <c r="A13" s="17"/>
      <c r="B13" s="18"/>
      <c r="C13" s="92"/>
      <c r="D13" s="89"/>
      <c r="E13" s="89"/>
      <c r="F13" s="89"/>
      <c r="G13" s="89"/>
      <c r="H13" s="89"/>
      <c r="I13" s="90"/>
      <c r="J13" s="4"/>
      <c r="K13" s="4"/>
      <c r="L13" s="4"/>
    </row>
    <row r="14" spans="1:12" ht="15">
      <c r="A14" s="417" t="s">
        <v>12</v>
      </c>
      <c r="B14" s="417"/>
      <c r="C14" s="438">
        <v>23000</v>
      </c>
      <c r="D14" s="438"/>
      <c r="E14" s="89"/>
      <c r="F14" s="431" t="s">
        <v>13</v>
      </c>
      <c r="G14" s="431"/>
      <c r="H14" s="431"/>
      <c r="I14" s="431"/>
      <c r="J14" s="4"/>
      <c r="K14" s="4"/>
      <c r="L14" s="4"/>
    </row>
    <row r="15" spans="1:12" ht="15">
      <c r="A15" s="17"/>
      <c r="B15" s="18"/>
      <c r="C15" s="89"/>
      <c r="D15" s="89"/>
      <c r="E15" s="89"/>
      <c r="F15" s="89"/>
      <c r="G15" s="89"/>
      <c r="H15" s="89"/>
      <c r="I15" s="90"/>
      <c r="J15" s="4"/>
      <c r="K15" s="4"/>
      <c r="L15" s="4"/>
    </row>
    <row r="16" spans="1:12" ht="15">
      <c r="A16" s="417" t="s">
        <v>14</v>
      </c>
      <c r="B16" s="417"/>
      <c r="C16" s="431" t="s">
        <v>15</v>
      </c>
      <c r="D16" s="431"/>
      <c r="E16" s="431"/>
      <c r="F16" s="431"/>
      <c r="G16" s="431"/>
      <c r="H16" s="431"/>
      <c r="I16" s="431"/>
      <c r="J16" s="4"/>
      <c r="K16" s="4"/>
      <c r="L16" s="4"/>
    </row>
    <row r="17" spans="1:12" ht="15">
      <c r="A17" s="17"/>
      <c r="B17" s="18"/>
      <c r="C17" s="89"/>
      <c r="D17" s="89"/>
      <c r="E17" s="89"/>
      <c r="F17" s="89"/>
      <c r="G17" s="89"/>
      <c r="H17" s="89"/>
      <c r="I17" s="90"/>
      <c r="J17" s="4"/>
      <c r="K17" s="4"/>
      <c r="L17" s="4"/>
    </row>
    <row r="18" spans="1:12" ht="15">
      <c r="A18" s="417" t="s">
        <v>16</v>
      </c>
      <c r="B18" s="417"/>
      <c r="C18" s="434" t="s">
        <v>17</v>
      </c>
      <c r="D18" s="434"/>
      <c r="E18" s="434"/>
      <c r="F18" s="434"/>
      <c r="G18" s="434"/>
      <c r="H18" s="434"/>
      <c r="I18" s="434"/>
      <c r="J18" s="4"/>
      <c r="K18" s="4"/>
      <c r="L18" s="4"/>
    </row>
    <row r="19" spans="1:12" ht="15">
      <c r="A19" s="17"/>
      <c r="B19" s="18"/>
      <c r="C19" s="92"/>
      <c r="D19" s="89"/>
      <c r="E19" s="89"/>
      <c r="F19" s="89"/>
      <c r="G19" s="89"/>
      <c r="H19" s="89"/>
      <c r="I19" s="90"/>
      <c r="J19" s="4"/>
      <c r="K19" s="4"/>
      <c r="L19" s="4"/>
    </row>
    <row r="20" spans="1:12" ht="15">
      <c r="A20" s="417" t="s">
        <v>18</v>
      </c>
      <c r="B20" s="417"/>
      <c r="C20" s="435" t="s">
        <v>19</v>
      </c>
      <c r="D20" s="435"/>
      <c r="E20" s="435"/>
      <c r="F20" s="435"/>
      <c r="G20" s="435"/>
      <c r="H20" s="435"/>
      <c r="I20" s="435"/>
      <c r="J20" s="4"/>
      <c r="K20" s="4"/>
      <c r="L20" s="4"/>
    </row>
    <row r="21" spans="1:12" ht="12.75">
      <c r="A21" s="17"/>
      <c r="B21" s="18"/>
      <c r="C21" s="81"/>
      <c r="D21" s="79"/>
      <c r="E21" s="79"/>
      <c r="F21" s="79"/>
      <c r="G21" s="79"/>
      <c r="H21" s="79"/>
      <c r="I21" s="80"/>
      <c r="J21" s="4"/>
      <c r="K21" s="4"/>
      <c r="L21" s="4"/>
    </row>
    <row r="22" spans="1:12" ht="15">
      <c r="A22" s="417" t="s">
        <v>20</v>
      </c>
      <c r="B22" s="417"/>
      <c r="C22" s="93">
        <v>520</v>
      </c>
      <c r="D22" s="431" t="s">
        <v>13</v>
      </c>
      <c r="E22" s="431"/>
      <c r="F22" s="431"/>
      <c r="G22" s="432"/>
      <c r="H22" s="432"/>
      <c r="I22" s="82"/>
      <c r="J22" s="4"/>
      <c r="K22" s="4"/>
      <c r="L22" s="4"/>
    </row>
    <row r="23" spans="1:12" ht="15">
      <c r="A23" s="17"/>
      <c r="B23" s="18"/>
      <c r="C23" s="89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5">
      <c r="A24" s="417" t="s">
        <v>21</v>
      </c>
      <c r="B24" s="417"/>
      <c r="C24" s="93">
        <v>13</v>
      </c>
      <c r="D24" s="431" t="s">
        <v>22</v>
      </c>
      <c r="E24" s="431"/>
      <c r="F24" s="431"/>
      <c r="G24" s="431"/>
      <c r="H24" s="66" t="s">
        <v>23</v>
      </c>
      <c r="I24" s="96">
        <v>490</v>
      </c>
      <c r="J24" s="4"/>
      <c r="K24" s="4"/>
      <c r="L24" s="4"/>
    </row>
    <row r="25" spans="1:12" ht="15">
      <c r="A25" s="17"/>
      <c r="B25" s="18"/>
      <c r="C25" s="94"/>
      <c r="D25" s="10"/>
      <c r="E25" s="10"/>
      <c r="F25" s="10"/>
      <c r="G25" s="18"/>
      <c r="H25" s="18" t="s">
        <v>24</v>
      </c>
      <c r="I25" s="83"/>
      <c r="J25" s="4"/>
      <c r="K25" s="4"/>
      <c r="L25" s="4"/>
    </row>
    <row r="26" spans="1:12" ht="15">
      <c r="A26" s="417" t="s">
        <v>25</v>
      </c>
      <c r="B26" s="417"/>
      <c r="C26" s="95" t="s">
        <v>299</v>
      </c>
      <c r="D26" s="24"/>
      <c r="E26" s="4"/>
      <c r="F26" s="10"/>
      <c r="G26" s="433" t="s">
        <v>26</v>
      </c>
      <c r="H26" s="433"/>
      <c r="I26" s="97" t="s">
        <v>27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428" t="s">
        <v>28</v>
      </c>
      <c r="B28" s="428"/>
      <c r="C28" s="428"/>
      <c r="D28" s="428"/>
      <c r="E28" s="429" t="s">
        <v>29</v>
      </c>
      <c r="F28" s="429"/>
      <c r="G28" s="429"/>
      <c r="H28" s="430" t="s">
        <v>30</v>
      </c>
      <c r="I28" s="430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423" t="s">
        <v>300</v>
      </c>
      <c r="B30" s="423"/>
      <c r="C30" s="423"/>
      <c r="D30" s="423"/>
      <c r="E30" s="424" t="s">
        <v>301</v>
      </c>
      <c r="F30" s="424"/>
      <c r="G30" s="424"/>
      <c r="H30" s="425" t="s">
        <v>5</v>
      </c>
      <c r="I30" s="425"/>
      <c r="J30" s="4"/>
      <c r="K30" s="4"/>
      <c r="L30" s="4"/>
    </row>
    <row r="31" spans="1:12" ht="12.75" customHeight="1">
      <c r="A31" s="17"/>
      <c r="B31" s="18"/>
      <c r="C31" s="22"/>
      <c r="D31" s="427"/>
      <c r="E31" s="427"/>
      <c r="F31" s="427"/>
      <c r="G31" s="427"/>
      <c r="H31" s="10"/>
      <c r="I31" s="29"/>
      <c r="J31" s="4"/>
      <c r="K31" s="4"/>
      <c r="L31" s="4"/>
    </row>
    <row r="32" spans="1:12" ht="12.75">
      <c r="A32" s="423" t="s">
        <v>302</v>
      </c>
      <c r="B32" s="423"/>
      <c r="C32" s="423"/>
      <c r="D32" s="423"/>
      <c r="E32" s="424" t="s">
        <v>303</v>
      </c>
      <c r="F32" s="424"/>
      <c r="G32" s="424"/>
      <c r="H32" s="425" t="s">
        <v>304</v>
      </c>
      <c r="I32" s="425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423"/>
      <c r="B34" s="423"/>
      <c r="C34" s="423"/>
      <c r="D34" s="423"/>
      <c r="E34" s="424"/>
      <c r="F34" s="424"/>
      <c r="G34" s="424"/>
      <c r="H34" s="425"/>
      <c r="I34" s="425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423"/>
      <c r="B36" s="423"/>
      <c r="C36" s="423"/>
      <c r="D36" s="423"/>
      <c r="E36" s="424"/>
      <c r="F36" s="424"/>
      <c r="G36" s="424"/>
      <c r="H36" s="425"/>
      <c r="I36" s="425"/>
      <c r="J36" s="4"/>
      <c r="K36" s="4"/>
      <c r="L36" s="4"/>
    </row>
    <row r="37" spans="1:12" ht="12.75">
      <c r="A37" s="31"/>
      <c r="B37" s="32"/>
      <c r="C37" s="421"/>
      <c r="D37" s="421"/>
      <c r="E37" s="10"/>
      <c r="F37" s="421"/>
      <c r="G37" s="421"/>
      <c r="H37" s="10"/>
      <c r="I37" s="15"/>
      <c r="J37" s="4"/>
      <c r="K37" s="4"/>
      <c r="L37" s="4"/>
    </row>
    <row r="38" spans="1:12" ht="12.75">
      <c r="A38" s="423"/>
      <c r="B38" s="423"/>
      <c r="C38" s="423"/>
      <c r="D38" s="423"/>
      <c r="E38" s="424"/>
      <c r="F38" s="424"/>
      <c r="G38" s="424"/>
      <c r="H38" s="425"/>
      <c r="I38" s="425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423"/>
      <c r="B40" s="423"/>
      <c r="C40" s="423"/>
      <c r="D40" s="423"/>
      <c r="E40" s="424"/>
      <c r="F40" s="424"/>
      <c r="G40" s="424"/>
      <c r="H40" s="425"/>
      <c r="I40" s="425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415" t="s">
        <v>31</v>
      </c>
      <c r="B44" s="415"/>
      <c r="C44" s="425"/>
      <c r="D44" s="425"/>
      <c r="E44" s="10"/>
      <c r="F44" s="426"/>
      <c r="G44" s="426"/>
      <c r="H44" s="426"/>
      <c r="I44" s="426"/>
      <c r="J44" s="4"/>
      <c r="K44" s="4"/>
      <c r="L44" s="4"/>
    </row>
    <row r="45" spans="1:12" ht="12.75">
      <c r="A45" s="31"/>
      <c r="B45" s="32"/>
      <c r="C45" s="421"/>
      <c r="D45" s="421"/>
      <c r="E45" s="10"/>
      <c r="F45" s="421"/>
      <c r="G45" s="421"/>
      <c r="H45" s="42"/>
      <c r="I45" s="43"/>
      <c r="J45" s="4"/>
      <c r="K45" s="4"/>
      <c r="L45" s="4"/>
    </row>
    <row r="46" spans="1:12" ht="12.75" customHeight="1" thickBot="1">
      <c r="A46" s="415" t="s">
        <v>32</v>
      </c>
      <c r="B46" s="415"/>
      <c r="C46" s="422" t="s">
        <v>33</v>
      </c>
      <c r="D46" s="422"/>
      <c r="E46" s="422"/>
      <c r="F46" s="422"/>
      <c r="G46" s="422"/>
      <c r="H46" s="422"/>
      <c r="I46" s="422"/>
      <c r="J46" s="4"/>
      <c r="K46" s="4"/>
      <c r="L46" s="4"/>
    </row>
    <row r="47" spans="1:12" ht="12.75">
      <c r="A47" s="17"/>
      <c r="B47" s="18"/>
      <c r="C47" s="22" t="s">
        <v>34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415" t="s">
        <v>35</v>
      </c>
      <c r="B48" s="415"/>
      <c r="C48" s="416" t="s">
        <v>36</v>
      </c>
      <c r="D48" s="416"/>
      <c r="E48" s="416"/>
      <c r="F48" s="10"/>
      <c r="G48" s="23" t="s">
        <v>37</v>
      </c>
      <c r="H48" s="416" t="s">
        <v>274</v>
      </c>
      <c r="I48" s="416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415" t="s">
        <v>16</v>
      </c>
      <c r="B50" s="415"/>
      <c r="C50" s="416" t="s">
        <v>17</v>
      </c>
      <c r="D50" s="416"/>
      <c r="E50" s="416"/>
      <c r="F50" s="416"/>
      <c r="G50" s="416"/>
      <c r="H50" s="416"/>
      <c r="I50" s="416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.75" thickBot="1">
      <c r="A52" s="417" t="s">
        <v>38</v>
      </c>
      <c r="B52" s="417"/>
      <c r="C52" s="418" t="s">
        <v>39</v>
      </c>
      <c r="D52" s="418"/>
      <c r="E52" s="418"/>
      <c r="F52" s="418"/>
      <c r="G52" s="418"/>
      <c r="H52" s="418"/>
      <c r="I52" s="418"/>
      <c r="J52" s="4"/>
      <c r="K52" s="4"/>
      <c r="L52" s="4"/>
    </row>
    <row r="53" spans="1:12" ht="12.75">
      <c r="A53" s="44"/>
      <c r="B53" s="21"/>
      <c r="C53" s="419" t="s">
        <v>40</v>
      </c>
      <c r="D53" s="419"/>
      <c r="E53" s="419"/>
      <c r="F53" s="419"/>
      <c r="G53" s="419"/>
      <c r="H53" s="419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420" t="s">
        <v>41</v>
      </c>
      <c r="C55" s="420"/>
      <c r="D55" s="420"/>
      <c r="E55" s="420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411" t="s">
        <v>42</v>
      </c>
      <c r="C56" s="411"/>
      <c r="D56" s="411"/>
      <c r="E56" s="411"/>
      <c r="F56" s="411"/>
      <c r="G56" s="411"/>
      <c r="H56" s="411"/>
      <c r="I56" s="411"/>
      <c r="J56" s="4"/>
      <c r="K56" s="4"/>
      <c r="L56" s="4"/>
    </row>
    <row r="57" spans="1:12" ht="12.75">
      <c r="A57" s="44"/>
      <c r="B57" s="412" t="s">
        <v>43</v>
      </c>
      <c r="C57" s="412"/>
      <c r="D57" s="412"/>
      <c r="E57" s="412"/>
      <c r="F57" s="412"/>
      <c r="G57" s="412"/>
      <c r="H57" s="412"/>
      <c r="I57" s="47"/>
      <c r="J57" s="4"/>
      <c r="K57" s="4"/>
      <c r="L57" s="4"/>
    </row>
    <row r="58" spans="1:12" ht="12.75">
      <c r="A58" s="44"/>
      <c r="B58" s="411" t="s">
        <v>44</v>
      </c>
      <c r="C58" s="411"/>
      <c r="D58" s="411"/>
      <c r="E58" s="411"/>
      <c r="F58" s="411"/>
      <c r="G58" s="411"/>
      <c r="H58" s="411"/>
      <c r="I58" s="411"/>
      <c r="J58" s="4"/>
      <c r="K58" s="4"/>
      <c r="L58" s="4"/>
    </row>
    <row r="59" spans="1:12" ht="12.75">
      <c r="A59" s="44"/>
      <c r="B59" s="411" t="s">
        <v>45</v>
      </c>
      <c r="C59" s="411"/>
      <c r="D59" s="411"/>
      <c r="E59" s="411"/>
      <c r="F59" s="411"/>
      <c r="G59" s="411"/>
      <c r="H59" s="411"/>
      <c r="I59" s="411"/>
      <c r="J59" s="4"/>
      <c r="K59" s="4"/>
      <c r="L59" s="4"/>
    </row>
    <row r="60" spans="1:12" ht="12.75">
      <c r="A60" s="44"/>
      <c r="B60" s="48"/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51"/>
      <c r="B61" s="10"/>
      <c r="C61" s="10"/>
      <c r="D61" s="10"/>
      <c r="E61" s="10"/>
      <c r="F61" s="10"/>
      <c r="G61" s="52"/>
      <c r="H61" s="53"/>
      <c r="I61" s="54"/>
      <c r="J61" s="4"/>
      <c r="K61" s="4"/>
      <c r="L61" s="4"/>
    </row>
    <row r="62" spans="1:12" ht="12.75">
      <c r="A62" s="9"/>
      <c r="B62" s="10"/>
      <c r="C62" s="10"/>
      <c r="D62" s="10"/>
      <c r="E62" s="21" t="s">
        <v>46</v>
      </c>
      <c r="F62" s="4"/>
      <c r="G62" s="413" t="s">
        <v>47</v>
      </c>
      <c r="H62" s="413"/>
      <c r="I62" s="413"/>
      <c r="J62" s="4"/>
      <c r="K62" s="4"/>
      <c r="L62" s="4"/>
    </row>
    <row r="63" spans="1:12" ht="12.75">
      <c r="A63" s="55"/>
      <c r="B63" s="56"/>
      <c r="C63" s="57"/>
      <c r="D63" s="57"/>
      <c r="E63" s="57"/>
      <c r="F63" s="57"/>
      <c r="G63" s="414"/>
      <c r="H63" s="414"/>
      <c r="I63" s="58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54" zoomScaleSheetLayoutView="54" zoomScalePageLayoutView="0" workbookViewId="0" topLeftCell="A64">
      <selection activeCell="A116" sqref="A116:K116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472" t="s">
        <v>48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7.25" customHeight="1" thickBot="1">
      <c r="A2" s="473" t="s">
        <v>298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21" customHeight="1" thickBot="1" thickTop="1">
      <c r="A3" s="474" t="s">
        <v>49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24" customHeight="1" thickTop="1">
      <c r="A4" s="475" t="s">
        <v>50</v>
      </c>
      <c r="B4" s="475"/>
      <c r="C4" s="475"/>
      <c r="D4" s="475"/>
      <c r="E4" s="475"/>
      <c r="F4" s="475"/>
      <c r="G4" s="475"/>
      <c r="H4" s="475"/>
      <c r="I4" s="100" t="s">
        <v>275</v>
      </c>
      <c r="J4" s="100" t="s">
        <v>51</v>
      </c>
      <c r="K4" s="100" t="s">
        <v>52</v>
      </c>
    </row>
    <row r="5" spans="1:11" ht="12.75">
      <c r="A5" s="476">
        <v>1</v>
      </c>
      <c r="B5" s="476"/>
      <c r="C5" s="476"/>
      <c r="D5" s="476"/>
      <c r="E5" s="476"/>
      <c r="F5" s="476"/>
      <c r="G5" s="476"/>
      <c r="H5" s="476"/>
      <c r="I5" s="68">
        <v>2</v>
      </c>
      <c r="J5" s="67">
        <v>3</v>
      </c>
      <c r="K5" s="67">
        <v>4</v>
      </c>
    </row>
    <row r="6" spans="1:11" ht="21" customHeight="1" thickBot="1">
      <c r="A6" s="458" t="s">
        <v>53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</row>
    <row r="7" spans="1:11" ht="17.25" customHeight="1" thickTop="1">
      <c r="A7" s="459" t="s">
        <v>54</v>
      </c>
      <c r="B7" s="459"/>
      <c r="C7" s="459"/>
      <c r="D7" s="459"/>
      <c r="E7" s="459"/>
      <c r="F7" s="459"/>
      <c r="G7" s="459"/>
      <c r="H7" s="467"/>
      <c r="I7" s="135">
        <v>1</v>
      </c>
      <c r="J7" s="126">
        <v>0</v>
      </c>
      <c r="K7" s="131">
        <v>0</v>
      </c>
    </row>
    <row r="8" spans="1:11" ht="15" customHeight="1">
      <c r="A8" s="449" t="s">
        <v>277</v>
      </c>
      <c r="B8" s="449"/>
      <c r="C8" s="449"/>
      <c r="D8" s="449"/>
      <c r="E8" s="449"/>
      <c r="F8" s="449"/>
      <c r="G8" s="449"/>
      <c r="H8" s="468"/>
      <c r="I8" s="244">
        <v>2</v>
      </c>
      <c r="J8" s="130">
        <f>J9+J16+J26+J35+J39</f>
        <v>187611473</v>
      </c>
      <c r="K8" s="132">
        <f>K9+K16+K26+K35+K39</f>
        <v>221603007</v>
      </c>
    </row>
    <row r="9" spans="1:11" ht="12.75" customHeight="1">
      <c r="A9" s="469" t="s">
        <v>55</v>
      </c>
      <c r="B9" s="469"/>
      <c r="C9" s="469"/>
      <c r="D9" s="469"/>
      <c r="E9" s="469"/>
      <c r="F9" s="469"/>
      <c r="G9" s="469"/>
      <c r="H9" s="470"/>
      <c r="I9" s="259">
        <v>3</v>
      </c>
      <c r="J9" s="262">
        <v>0</v>
      </c>
      <c r="K9" s="263">
        <f>SUM(K10:K15)</f>
        <v>1241903</v>
      </c>
    </row>
    <row r="10" spans="1:11" ht="12.75" customHeight="1">
      <c r="A10" s="453" t="s">
        <v>56</v>
      </c>
      <c r="B10" s="453"/>
      <c r="C10" s="453"/>
      <c r="D10" s="453"/>
      <c r="E10" s="453"/>
      <c r="F10" s="453"/>
      <c r="G10" s="453"/>
      <c r="H10" s="471"/>
      <c r="I10" s="256">
        <v>4</v>
      </c>
      <c r="J10" s="264">
        <v>0</v>
      </c>
      <c r="K10" s="265">
        <v>0</v>
      </c>
    </row>
    <row r="11" spans="1:11" ht="12.75" customHeight="1">
      <c r="A11" s="446" t="s">
        <v>57</v>
      </c>
      <c r="B11" s="446"/>
      <c r="C11" s="446"/>
      <c r="D11" s="446"/>
      <c r="E11" s="446"/>
      <c r="F11" s="446"/>
      <c r="G11" s="446"/>
      <c r="H11" s="462"/>
      <c r="I11" s="257">
        <v>5</v>
      </c>
      <c r="J11" s="266">
        <v>0</v>
      </c>
      <c r="K11" s="265">
        <v>0</v>
      </c>
    </row>
    <row r="12" spans="1:11" ht="12.75" customHeight="1">
      <c r="A12" s="446" t="s">
        <v>58</v>
      </c>
      <c r="B12" s="446"/>
      <c r="C12" s="446"/>
      <c r="D12" s="446"/>
      <c r="E12" s="446"/>
      <c r="F12" s="446"/>
      <c r="G12" s="446"/>
      <c r="H12" s="465"/>
      <c r="I12" s="256">
        <v>6</v>
      </c>
      <c r="J12" s="267">
        <v>0</v>
      </c>
      <c r="K12" s="265">
        <v>1241903</v>
      </c>
    </row>
    <row r="13" spans="1:11" ht="12.75" customHeight="1">
      <c r="A13" s="446" t="s">
        <v>59</v>
      </c>
      <c r="B13" s="446"/>
      <c r="C13" s="446"/>
      <c r="D13" s="446"/>
      <c r="E13" s="446"/>
      <c r="F13" s="446"/>
      <c r="G13" s="446"/>
      <c r="H13" s="465"/>
      <c r="I13" s="257">
        <v>7</v>
      </c>
      <c r="J13" s="268">
        <v>0</v>
      </c>
      <c r="K13" s="265">
        <v>0</v>
      </c>
    </row>
    <row r="14" spans="1:11" ht="12.75" customHeight="1">
      <c r="A14" s="446" t="s">
        <v>60</v>
      </c>
      <c r="B14" s="446"/>
      <c r="C14" s="446"/>
      <c r="D14" s="446"/>
      <c r="E14" s="446"/>
      <c r="F14" s="446"/>
      <c r="G14" s="446"/>
      <c r="H14" s="462"/>
      <c r="I14" s="230">
        <v>8</v>
      </c>
      <c r="J14" s="264">
        <v>0</v>
      </c>
      <c r="K14" s="265">
        <v>0</v>
      </c>
    </row>
    <row r="15" spans="1:11" ht="12.75" customHeight="1">
      <c r="A15" s="446" t="s">
        <v>61</v>
      </c>
      <c r="B15" s="446"/>
      <c r="C15" s="446"/>
      <c r="D15" s="446"/>
      <c r="E15" s="446"/>
      <c r="F15" s="446"/>
      <c r="G15" s="446"/>
      <c r="H15" s="465"/>
      <c r="I15" s="258">
        <v>9</v>
      </c>
      <c r="J15" s="269">
        <v>0</v>
      </c>
      <c r="K15" s="265">
        <v>0</v>
      </c>
    </row>
    <row r="16" spans="1:11" ht="12.75" customHeight="1">
      <c r="A16" s="455" t="s">
        <v>62</v>
      </c>
      <c r="B16" s="455"/>
      <c r="C16" s="455"/>
      <c r="D16" s="455"/>
      <c r="E16" s="455"/>
      <c r="F16" s="455"/>
      <c r="G16" s="455"/>
      <c r="H16" s="455"/>
      <c r="I16" s="260">
        <v>10</v>
      </c>
      <c r="J16" s="261">
        <f>SUM(J17:J25)</f>
        <v>179905435</v>
      </c>
      <c r="K16" s="111">
        <f>SUM(K17:K25)</f>
        <v>212701198</v>
      </c>
    </row>
    <row r="17" spans="1:11" ht="12.75" customHeight="1">
      <c r="A17" s="446" t="s">
        <v>63</v>
      </c>
      <c r="B17" s="446"/>
      <c r="C17" s="446"/>
      <c r="D17" s="446"/>
      <c r="E17" s="446"/>
      <c r="F17" s="446"/>
      <c r="G17" s="446"/>
      <c r="H17" s="446"/>
      <c r="I17" s="72">
        <v>11</v>
      </c>
      <c r="J17" s="270">
        <v>45286310</v>
      </c>
      <c r="K17" s="271">
        <v>45286310</v>
      </c>
    </row>
    <row r="18" spans="1:11" ht="12.75" customHeight="1">
      <c r="A18" s="446" t="s">
        <v>64</v>
      </c>
      <c r="B18" s="446"/>
      <c r="C18" s="446"/>
      <c r="D18" s="446"/>
      <c r="E18" s="446"/>
      <c r="F18" s="446"/>
      <c r="G18" s="446"/>
      <c r="H18" s="446"/>
      <c r="I18" s="72">
        <v>12</v>
      </c>
      <c r="J18" s="273">
        <v>117162525</v>
      </c>
      <c r="K18" s="272">
        <v>100867056</v>
      </c>
    </row>
    <row r="19" spans="1:11" ht="12.75" customHeight="1">
      <c r="A19" s="446" t="s">
        <v>65</v>
      </c>
      <c r="B19" s="446"/>
      <c r="C19" s="446"/>
      <c r="D19" s="446"/>
      <c r="E19" s="446"/>
      <c r="F19" s="446"/>
      <c r="G19" s="446"/>
      <c r="H19" s="446"/>
      <c r="I19" s="72">
        <v>13</v>
      </c>
      <c r="J19" s="275">
        <v>0</v>
      </c>
      <c r="K19" s="276">
        <v>0</v>
      </c>
    </row>
    <row r="20" spans="1:11" ht="12.75" customHeight="1">
      <c r="A20" s="446" t="s">
        <v>66</v>
      </c>
      <c r="B20" s="446"/>
      <c r="C20" s="446"/>
      <c r="D20" s="446"/>
      <c r="E20" s="446"/>
      <c r="F20" s="446"/>
      <c r="G20" s="446"/>
      <c r="H20" s="446"/>
      <c r="I20" s="72">
        <v>14</v>
      </c>
      <c r="J20" s="277">
        <v>3692464</v>
      </c>
      <c r="K20" s="272">
        <v>4542070</v>
      </c>
    </row>
    <row r="21" spans="1:11" ht="12.75" customHeight="1">
      <c r="A21" s="446" t="s">
        <v>67</v>
      </c>
      <c r="B21" s="446"/>
      <c r="C21" s="446"/>
      <c r="D21" s="446"/>
      <c r="E21" s="446"/>
      <c r="F21" s="446"/>
      <c r="G21" s="446"/>
      <c r="H21" s="446"/>
      <c r="I21" s="72">
        <v>15</v>
      </c>
      <c r="J21" s="278">
        <v>0</v>
      </c>
      <c r="K21" s="274">
        <v>0</v>
      </c>
    </row>
    <row r="22" spans="1:11" ht="12.75" customHeight="1">
      <c r="A22" s="446" t="s">
        <v>68</v>
      </c>
      <c r="B22" s="446"/>
      <c r="C22" s="446"/>
      <c r="D22" s="446"/>
      <c r="E22" s="446"/>
      <c r="F22" s="446"/>
      <c r="G22" s="446"/>
      <c r="H22" s="446"/>
      <c r="I22" s="72">
        <v>16</v>
      </c>
      <c r="J22" s="273">
        <v>2865026</v>
      </c>
      <c r="K22" s="272">
        <v>79043</v>
      </c>
    </row>
    <row r="23" spans="1:11" ht="12.75" customHeight="1">
      <c r="A23" s="446" t="s">
        <v>69</v>
      </c>
      <c r="B23" s="446"/>
      <c r="C23" s="446"/>
      <c r="D23" s="446"/>
      <c r="E23" s="446"/>
      <c r="F23" s="446"/>
      <c r="G23" s="446"/>
      <c r="H23" s="446"/>
      <c r="I23" s="249">
        <v>17</v>
      </c>
      <c r="J23" s="279">
        <v>10730183</v>
      </c>
      <c r="K23" s="272">
        <v>61757792</v>
      </c>
    </row>
    <row r="24" spans="1:11" ht="12.75" customHeight="1">
      <c r="A24" s="446" t="s">
        <v>70</v>
      </c>
      <c r="B24" s="446"/>
      <c r="C24" s="446"/>
      <c r="D24" s="446"/>
      <c r="E24" s="446"/>
      <c r="F24" s="446"/>
      <c r="G24" s="446"/>
      <c r="H24" s="446"/>
      <c r="I24" s="72">
        <v>18</v>
      </c>
      <c r="J24" s="273">
        <v>168927</v>
      </c>
      <c r="K24" s="272">
        <v>168927</v>
      </c>
    </row>
    <row r="25" spans="1:11" ht="12.75" customHeight="1">
      <c r="A25" s="446" t="s">
        <v>71</v>
      </c>
      <c r="B25" s="446"/>
      <c r="C25" s="446"/>
      <c r="D25" s="446"/>
      <c r="E25" s="446"/>
      <c r="F25" s="446"/>
      <c r="G25" s="446"/>
      <c r="H25" s="446"/>
      <c r="I25" s="72">
        <v>19</v>
      </c>
      <c r="J25" s="275">
        <v>0</v>
      </c>
      <c r="K25" s="274">
        <v>0</v>
      </c>
    </row>
    <row r="26" spans="1:11" ht="12.75" customHeight="1">
      <c r="A26" s="455" t="s">
        <v>72</v>
      </c>
      <c r="B26" s="455"/>
      <c r="C26" s="455"/>
      <c r="D26" s="455"/>
      <c r="E26" s="455"/>
      <c r="F26" s="455"/>
      <c r="G26" s="455"/>
      <c r="H26" s="455"/>
      <c r="I26" s="280">
        <v>20</v>
      </c>
      <c r="J26" s="287">
        <f>SUM(J27:J34)</f>
        <v>6940293</v>
      </c>
      <c r="K26" s="284">
        <f>SUM(K27:K34)</f>
        <v>6894161</v>
      </c>
    </row>
    <row r="27" spans="1:11" ht="12.75" customHeight="1">
      <c r="A27" s="446" t="s">
        <v>73</v>
      </c>
      <c r="B27" s="446"/>
      <c r="C27" s="446"/>
      <c r="D27" s="446"/>
      <c r="E27" s="446"/>
      <c r="F27" s="446"/>
      <c r="G27" s="446"/>
      <c r="H27" s="446"/>
      <c r="I27" s="249">
        <v>21</v>
      </c>
      <c r="J27" s="277">
        <v>0</v>
      </c>
      <c r="K27" s="272">
        <v>0</v>
      </c>
    </row>
    <row r="28" spans="1:11" ht="12.75" customHeight="1">
      <c r="A28" s="446" t="s">
        <v>74</v>
      </c>
      <c r="B28" s="446"/>
      <c r="C28" s="446"/>
      <c r="D28" s="446"/>
      <c r="E28" s="446"/>
      <c r="F28" s="446"/>
      <c r="G28" s="446"/>
      <c r="H28" s="446"/>
      <c r="I28" s="249">
        <v>22</v>
      </c>
      <c r="J28" s="286">
        <v>0</v>
      </c>
      <c r="K28" s="274">
        <v>0</v>
      </c>
    </row>
    <row r="29" spans="1:11" ht="12.75" customHeight="1">
      <c r="A29" s="446" t="s">
        <v>75</v>
      </c>
      <c r="B29" s="446"/>
      <c r="C29" s="446"/>
      <c r="D29" s="446"/>
      <c r="E29" s="446"/>
      <c r="F29" s="446"/>
      <c r="G29" s="446"/>
      <c r="H29" s="446"/>
      <c r="I29" s="249">
        <v>23</v>
      </c>
      <c r="J29" s="278">
        <v>0</v>
      </c>
      <c r="K29" s="274">
        <v>0</v>
      </c>
    </row>
    <row r="30" spans="1:11" ht="12.75" customHeight="1">
      <c r="A30" s="446" t="s">
        <v>76</v>
      </c>
      <c r="B30" s="446"/>
      <c r="C30" s="446"/>
      <c r="D30" s="446"/>
      <c r="E30" s="446"/>
      <c r="F30" s="446"/>
      <c r="G30" s="446"/>
      <c r="H30" s="446"/>
      <c r="I30" s="249">
        <v>24</v>
      </c>
      <c r="J30" s="278">
        <v>0</v>
      </c>
      <c r="K30" s="274">
        <v>0</v>
      </c>
    </row>
    <row r="31" spans="1:11" ht="12.75" customHeight="1">
      <c r="A31" s="446" t="s">
        <v>77</v>
      </c>
      <c r="B31" s="446"/>
      <c r="C31" s="446"/>
      <c r="D31" s="446"/>
      <c r="E31" s="446"/>
      <c r="F31" s="446"/>
      <c r="G31" s="446"/>
      <c r="H31" s="446"/>
      <c r="I31" s="249">
        <v>25</v>
      </c>
      <c r="J31" s="282">
        <v>2483805</v>
      </c>
      <c r="K31" s="272">
        <v>2483805</v>
      </c>
    </row>
    <row r="32" spans="1:11" ht="12.75" customHeight="1">
      <c r="A32" s="446" t="s">
        <v>78</v>
      </c>
      <c r="B32" s="446"/>
      <c r="C32" s="446"/>
      <c r="D32" s="446"/>
      <c r="E32" s="446"/>
      <c r="F32" s="446"/>
      <c r="G32" s="446"/>
      <c r="H32" s="446"/>
      <c r="I32" s="249">
        <v>26</v>
      </c>
      <c r="J32" s="273">
        <v>4456488</v>
      </c>
      <c r="K32" s="272">
        <v>4410356</v>
      </c>
    </row>
    <row r="33" spans="1:11" ht="12.75" customHeight="1">
      <c r="A33" s="446" t="s">
        <v>79</v>
      </c>
      <c r="B33" s="446"/>
      <c r="C33" s="446"/>
      <c r="D33" s="446"/>
      <c r="E33" s="446"/>
      <c r="F33" s="446"/>
      <c r="G33" s="446"/>
      <c r="H33" s="446"/>
      <c r="I33" s="249">
        <v>27</v>
      </c>
      <c r="J33" s="278">
        <v>0</v>
      </c>
      <c r="K33" s="274">
        <v>0</v>
      </c>
    </row>
    <row r="34" spans="1:11" ht="12.75" customHeight="1">
      <c r="A34" s="446" t="s">
        <v>80</v>
      </c>
      <c r="B34" s="446"/>
      <c r="C34" s="446"/>
      <c r="D34" s="446"/>
      <c r="E34" s="446"/>
      <c r="F34" s="446"/>
      <c r="G34" s="446"/>
      <c r="H34" s="446"/>
      <c r="I34" s="249">
        <v>28</v>
      </c>
      <c r="J34" s="275">
        <v>0</v>
      </c>
      <c r="K34" s="274">
        <v>0</v>
      </c>
    </row>
    <row r="35" spans="1:11" ht="12.75" customHeight="1">
      <c r="A35" s="455" t="s">
        <v>81</v>
      </c>
      <c r="B35" s="455"/>
      <c r="C35" s="455"/>
      <c r="D35" s="455"/>
      <c r="E35" s="455"/>
      <c r="F35" s="455"/>
      <c r="G35" s="455"/>
      <c r="H35" s="455"/>
      <c r="I35" s="280">
        <v>29</v>
      </c>
      <c r="J35" s="288">
        <v>0</v>
      </c>
      <c r="K35" s="281">
        <v>0</v>
      </c>
    </row>
    <row r="36" spans="1:11" ht="12.75" customHeight="1">
      <c r="A36" s="446" t="s">
        <v>82</v>
      </c>
      <c r="B36" s="446"/>
      <c r="C36" s="446"/>
      <c r="D36" s="446"/>
      <c r="E36" s="446"/>
      <c r="F36" s="446"/>
      <c r="G36" s="446"/>
      <c r="H36" s="446"/>
      <c r="I36" s="249">
        <v>30</v>
      </c>
      <c r="J36" s="294">
        <v>0</v>
      </c>
      <c r="K36" s="274">
        <v>0</v>
      </c>
    </row>
    <row r="37" spans="1:11" ht="12.75" customHeight="1">
      <c r="A37" s="446" t="s">
        <v>83</v>
      </c>
      <c r="B37" s="446"/>
      <c r="C37" s="446"/>
      <c r="D37" s="446"/>
      <c r="E37" s="446"/>
      <c r="F37" s="446"/>
      <c r="G37" s="446"/>
      <c r="H37" s="446"/>
      <c r="I37" s="249">
        <v>31</v>
      </c>
      <c r="J37" s="283">
        <v>0</v>
      </c>
      <c r="K37" s="274">
        <v>0</v>
      </c>
    </row>
    <row r="38" spans="1:11" ht="12.75" customHeight="1">
      <c r="A38" s="446" t="s">
        <v>84</v>
      </c>
      <c r="B38" s="446"/>
      <c r="C38" s="446"/>
      <c r="D38" s="446"/>
      <c r="E38" s="446"/>
      <c r="F38" s="446"/>
      <c r="G38" s="446"/>
      <c r="H38" s="446"/>
      <c r="I38" s="249">
        <v>32</v>
      </c>
      <c r="J38" s="275">
        <v>0</v>
      </c>
      <c r="K38" s="274">
        <v>0</v>
      </c>
    </row>
    <row r="39" spans="1:11" ht="12.75" customHeight="1">
      <c r="A39" s="454" t="s">
        <v>85</v>
      </c>
      <c r="B39" s="454"/>
      <c r="C39" s="454"/>
      <c r="D39" s="454"/>
      <c r="E39" s="454"/>
      <c r="F39" s="454"/>
      <c r="G39" s="454"/>
      <c r="H39" s="454"/>
      <c r="I39" s="291">
        <v>33</v>
      </c>
      <c r="J39" s="285">
        <v>765745</v>
      </c>
      <c r="K39" s="295">
        <v>765745</v>
      </c>
    </row>
    <row r="40" spans="1:11" ht="19.5" customHeight="1">
      <c r="A40" s="450" t="s">
        <v>278</v>
      </c>
      <c r="B40" s="450"/>
      <c r="C40" s="450"/>
      <c r="D40" s="450"/>
      <c r="E40" s="450"/>
      <c r="F40" s="450"/>
      <c r="G40" s="450"/>
      <c r="H40" s="450"/>
      <c r="I40" s="292">
        <v>34</v>
      </c>
      <c r="J40" s="297">
        <f>J41+J49+J56+J64</f>
        <v>239990218</v>
      </c>
      <c r="K40" s="128">
        <f>K41+K49+K56+K64</f>
        <v>265805392</v>
      </c>
    </row>
    <row r="41" spans="1:11" ht="12.75" customHeight="1">
      <c r="A41" s="466" t="s">
        <v>86</v>
      </c>
      <c r="B41" s="466"/>
      <c r="C41" s="466"/>
      <c r="D41" s="466"/>
      <c r="E41" s="466"/>
      <c r="F41" s="466"/>
      <c r="G41" s="466"/>
      <c r="H41" s="466"/>
      <c r="I41" s="293">
        <v>35</v>
      </c>
      <c r="J41" s="298">
        <f>SUM(J42:J48)</f>
        <v>3666771</v>
      </c>
      <c r="K41" s="296">
        <f>SUM(K42:K48)</f>
        <v>4260174</v>
      </c>
    </row>
    <row r="42" spans="1:11" ht="12.75" customHeight="1">
      <c r="A42" s="446" t="s">
        <v>87</v>
      </c>
      <c r="B42" s="446"/>
      <c r="C42" s="446"/>
      <c r="D42" s="446"/>
      <c r="E42" s="446"/>
      <c r="F42" s="446"/>
      <c r="G42" s="446"/>
      <c r="H42" s="446"/>
      <c r="I42" s="249">
        <v>36</v>
      </c>
      <c r="J42" s="277">
        <v>1672662</v>
      </c>
      <c r="K42" s="272">
        <v>3608569</v>
      </c>
    </row>
    <row r="43" spans="1:11" ht="12.75" customHeight="1">
      <c r="A43" s="446" t="s">
        <v>88</v>
      </c>
      <c r="B43" s="446"/>
      <c r="C43" s="446"/>
      <c r="D43" s="446"/>
      <c r="E43" s="446"/>
      <c r="F43" s="446"/>
      <c r="G43" s="446"/>
      <c r="H43" s="446"/>
      <c r="I43" s="249">
        <v>37</v>
      </c>
      <c r="J43" s="283">
        <v>0</v>
      </c>
      <c r="K43" s="274">
        <v>0</v>
      </c>
    </row>
    <row r="44" spans="1:11" ht="12.75" customHeight="1">
      <c r="A44" s="446" t="s">
        <v>89</v>
      </c>
      <c r="B44" s="446"/>
      <c r="C44" s="446"/>
      <c r="D44" s="446"/>
      <c r="E44" s="446"/>
      <c r="F44" s="446"/>
      <c r="G44" s="446"/>
      <c r="H44" s="446"/>
      <c r="I44" s="249">
        <v>38</v>
      </c>
      <c r="J44" s="283">
        <v>0</v>
      </c>
      <c r="K44" s="274">
        <v>0</v>
      </c>
    </row>
    <row r="45" spans="1:11" ht="12.75" customHeight="1">
      <c r="A45" s="446" t="s">
        <v>90</v>
      </c>
      <c r="B45" s="446"/>
      <c r="C45" s="446"/>
      <c r="D45" s="446"/>
      <c r="E45" s="446"/>
      <c r="F45" s="446"/>
      <c r="G45" s="446"/>
      <c r="H45" s="446"/>
      <c r="I45" s="249">
        <v>39</v>
      </c>
      <c r="J45" s="278">
        <v>0</v>
      </c>
      <c r="K45" s="274">
        <v>0</v>
      </c>
    </row>
    <row r="46" spans="1:11" ht="12.75" customHeight="1">
      <c r="A46" s="446" t="s">
        <v>91</v>
      </c>
      <c r="B46" s="446"/>
      <c r="C46" s="446"/>
      <c r="D46" s="446"/>
      <c r="E46" s="446"/>
      <c r="F46" s="446"/>
      <c r="G46" s="446"/>
      <c r="H46" s="446"/>
      <c r="I46" s="249">
        <v>40</v>
      </c>
      <c r="J46" s="282">
        <v>1994109</v>
      </c>
      <c r="K46" s="272">
        <v>651605</v>
      </c>
    </row>
    <row r="47" spans="1:11" ht="12.75" customHeight="1">
      <c r="A47" s="446" t="s">
        <v>92</v>
      </c>
      <c r="B47" s="446"/>
      <c r="C47" s="446"/>
      <c r="D47" s="446"/>
      <c r="E47" s="446"/>
      <c r="F47" s="446"/>
      <c r="G47" s="446"/>
      <c r="H47" s="446"/>
      <c r="I47" s="249">
        <v>41</v>
      </c>
      <c r="J47" s="278">
        <v>0</v>
      </c>
      <c r="K47" s="274">
        <v>0</v>
      </c>
    </row>
    <row r="48" spans="1:11" ht="12.75" customHeight="1">
      <c r="A48" s="446" t="s">
        <v>93</v>
      </c>
      <c r="B48" s="446"/>
      <c r="C48" s="446"/>
      <c r="D48" s="446"/>
      <c r="E48" s="446"/>
      <c r="F48" s="446"/>
      <c r="G48" s="446"/>
      <c r="H48" s="446"/>
      <c r="I48" s="72">
        <v>42</v>
      </c>
      <c r="J48" s="275">
        <v>0</v>
      </c>
      <c r="K48" s="274">
        <v>0</v>
      </c>
    </row>
    <row r="49" spans="1:11" ht="12.75" customHeight="1">
      <c r="A49" s="455" t="s">
        <v>94</v>
      </c>
      <c r="B49" s="455"/>
      <c r="C49" s="455"/>
      <c r="D49" s="455"/>
      <c r="E49" s="455"/>
      <c r="F49" s="455"/>
      <c r="G49" s="455"/>
      <c r="H49" s="455"/>
      <c r="I49" s="280">
        <v>43</v>
      </c>
      <c r="J49" s="289">
        <f>SUM(J50:J55)</f>
        <v>25035047</v>
      </c>
      <c r="K49" s="111">
        <f>SUM(K50:K55)</f>
        <v>29792658</v>
      </c>
    </row>
    <row r="50" spans="1:11" ht="12.75" customHeight="1">
      <c r="A50" s="446" t="s">
        <v>95</v>
      </c>
      <c r="B50" s="446"/>
      <c r="C50" s="446"/>
      <c r="D50" s="446"/>
      <c r="E50" s="446"/>
      <c r="F50" s="446"/>
      <c r="G50" s="446"/>
      <c r="H50" s="446"/>
      <c r="I50" s="249">
        <v>44</v>
      </c>
      <c r="J50" s="294">
        <v>0</v>
      </c>
      <c r="K50" s="274">
        <v>0</v>
      </c>
    </row>
    <row r="51" spans="1:11" ht="12.75" customHeight="1">
      <c r="A51" s="446" t="s">
        <v>96</v>
      </c>
      <c r="B51" s="446"/>
      <c r="C51" s="446"/>
      <c r="D51" s="446"/>
      <c r="E51" s="446"/>
      <c r="F51" s="446"/>
      <c r="G51" s="446"/>
      <c r="H51" s="446"/>
      <c r="I51" s="249">
        <v>45</v>
      </c>
      <c r="J51" s="282">
        <v>14164286</v>
      </c>
      <c r="K51" s="272">
        <v>28685450</v>
      </c>
    </row>
    <row r="52" spans="1:11" ht="12.75" customHeight="1">
      <c r="A52" s="446" t="s">
        <v>97</v>
      </c>
      <c r="B52" s="446"/>
      <c r="C52" s="446"/>
      <c r="D52" s="446"/>
      <c r="E52" s="446"/>
      <c r="F52" s="446"/>
      <c r="G52" s="446"/>
      <c r="H52" s="446"/>
      <c r="I52" s="249">
        <v>46</v>
      </c>
      <c r="J52" s="278">
        <v>0</v>
      </c>
      <c r="K52" s="274">
        <v>0</v>
      </c>
    </row>
    <row r="53" spans="1:11" ht="12.75" customHeight="1">
      <c r="A53" s="446" t="s">
        <v>98</v>
      </c>
      <c r="B53" s="446"/>
      <c r="C53" s="446"/>
      <c r="D53" s="446"/>
      <c r="E53" s="446"/>
      <c r="F53" s="446"/>
      <c r="G53" s="446"/>
      <c r="H53" s="446"/>
      <c r="I53" s="249">
        <v>47</v>
      </c>
      <c r="J53" s="282">
        <v>15522</v>
      </c>
      <c r="K53" s="272">
        <v>88623</v>
      </c>
    </row>
    <row r="54" spans="1:11" ht="12.75" customHeight="1">
      <c r="A54" s="446" t="s">
        <v>99</v>
      </c>
      <c r="B54" s="446"/>
      <c r="C54" s="446"/>
      <c r="D54" s="446"/>
      <c r="E54" s="446"/>
      <c r="F54" s="446"/>
      <c r="G54" s="446"/>
      <c r="H54" s="446"/>
      <c r="I54" s="249">
        <v>48</v>
      </c>
      <c r="J54" s="282">
        <v>10855239</v>
      </c>
      <c r="K54" s="272">
        <v>1018585</v>
      </c>
    </row>
    <row r="55" spans="1:11" ht="12.75" customHeight="1">
      <c r="A55" s="446" t="s">
        <v>100</v>
      </c>
      <c r="B55" s="446"/>
      <c r="C55" s="446"/>
      <c r="D55" s="446"/>
      <c r="E55" s="446"/>
      <c r="F55" s="446"/>
      <c r="G55" s="446"/>
      <c r="H55" s="446"/>
      <c r="I55" s="249">
        <v>49</v>
      </c>
      <c r="J55" s="275">
        <v>0</v>
      </c>
      <c r="K55" s="274">
        <v>0</v>
      </c>
    </row>
    <row r="56" spans="1:11" ht="12.75" customHeight="1">
      <c r="A56" s="455" t="s">
        <v>101</v>
      </c>
      <c r="B56" s="455"/>
      <c r="C56" s="455"/>
      <c r="D56" s="455"/>
      <c r="E56" s="455"/>
      <c r="F56" s="455"/>
      <c r="G56" s="455"/>
      <c r="H56" s="464"/>
      <c r="I56" s="300">
        <v>50</v>
      </c>
      <c r="J56" s="285">
        <f>SUM(J57:J63)</f>
        <v>141670109</v>
      </c>
      <c r="K56" s="284">
        <f>SUM(K57:K63)</f>
        <v>118611432</v>
      </c>
    </row>
    <row r="57" spans="1:11" ht="12.75" customHeight="1">
      <c r="A57" s="446" t="s">
        <v>73</v>
      </c>
      <c r="B57" s="446"/>
      <c r="C57" s="446"/>
      <c r="D57" s="446"/>
      <c r="E57" s="446"/>
      <c r="F57" s="446"/>
      <c r="G57" s="446"/>
      <c r="H57" s="462"/>
      <c r="I57" s="299">
        <v>51</v>
      </c>
      <c r="J57" s="301">
        <v>0</v>
      </c>
      <c r="K57" s="274">
        <v>0</v>
      </c>
    </row>
    <row r="58" spans="1:11" ht="12.75" customHeight="1">
      <c r="A58" s="446" t="s">
        <v>74</v>
      </c>
      <c r="B58" s="446"/>
      <c r="C58" s="446"/>
      <c r="D58" s="446"/>
      <c r="E58" s="446"/>
      <c r="F58" s="446"/>
      <c r="G58" s="446"/>
      <c r="H58" s="465"/>
      <c r="I58" s="257">
        <v>52</v>
      </c>
      <c r="J58" s="278">
        <v>0</v>
      </c>
      <c r="K58" s="274">
        <v>0</v>
      </c>
    </row>
    <row r="59" spans="1:11" ht="12.75" customHeight="1">
      <c r="A59" s="446" t="s">
        <v>102</v>
      </c>
      <c r="B59" s="446"/>
      <c r="C59" s="446"/>
      <c r="D59" s="446"/>
      <c r="E59" s="446"/>
      <c r="F59" s="446"/>
      <c r="G59" s="446"/>
      <c r="H59" s="446"/>
      <c r="I59" s="249">
        <v>53</v>
      </c>
      <c r="J59" s="302">
        <v>0</v>
      </c>
      <c r="K59" s="274">
        <v>0</v>
      </c>
    </row>
    <row r="60" spans="1:11" ht="12.75" customHeight="1">
      <c r="A60" s="446" t="s">
        <v>76</v>
      </c>
      <c r="B60" s="446"/>
      <c r="C60" s="446"/>
      <c r="D60" s="446"/>
      <c r="E60" s="446"/>
      <c r="F60" s="446"/>
      <c r="G60" s="446"/>
      <c r="H60" s="446"/>
      <c r="I60" s="249">
        <v>54</v>
      </c>
      <c r="J60" s="273">
        <v>0</v>
      </c>
      <c r="K60" s="303">
        <v>0</v>
      </c>
    </row>
    <row r="61" spans="1:11" ht="12.75" customHeight="1">
      <c r="A61" s="446" t="s">
        <v>77</v>
      </c>
      <c r="B61" s="446"/>
      <c r="C61" s="446"/>
      <c r="D61" s="446"/>
      <c r="E61" s="446"/>
      <c r="F61" s="446"/>
      <c r="G61" s="446"/>
      <c r="H61" s="462"/>
      <c r="I61" s="299">
        <v>55</v>
      </c>
      <c r="J61" s="273">
        <v>2532118</v>
      </c>
      <c r="K61" s="304">
        <v>2532118</v>
      </c>
    </row>
    <row r="62" spans="1:11" ht="12.75" customHeight="1">
      <c r="A62" s="446" t="s">
        <v>78</v>
      </c>
      <c r="B62" s="446"/>
      <c r="C62" s="446"/>
      <c r="D62" s="446"/>
      <c r="E62" s="446"/>
      <c r="F62" s="446"/>
      <c r="G62" s="446"/>
      <c r="H62" s="446"/>
      <c r="I62" s="249">
        <v>56</v>
      </c>
      <c r="J62" s="279">
        <v>139137991</v>
      </c>
      <c r="K62" s="272">
        <v>116079314</v>
      </c>
    </row>
    <row r="63" spans="1:11" ht="12.75" customHeight="1">
      <c r="A63" s="446" t="s">
        <v>103</v>
      </c>
      <c r="B63" s="446"/>
      <c r="C63" s="446"/>
      <c r="D63" s="446"/>
      <c r="E63" s="446"/>
      <c r="F63" s="446"/>
      <c r="G63" s="446"/>
      <c r="H63" s="446"/>
      <c r="I63" s="249">
        <v>57</v>
      </c>
      <c r="J63" s="307">
        <v>0</v>
      </c>
      <c r="K63" s="272">
        <v>0</v>
      </c>
    </row>
    <row r="64" spans="1:11" ht="12.75" customHeight="1">
      <c r="A64" s="463" t="s">
        <v>104</v>
      </c>
      <c r="B64" s="463"/>
      <c r="C64" s="463"/>
      <c r="D64" s="463"/>
      <c r="E64" s="463"/>
      <c r="F64" s="463"/>
      <c r="G64" s="463"/>
      <c r="H64" s="463"/>
      <c r="I64" s="291">
        <v>58</v>
      </c>
      <c r="J64" s="308">
        <v>69618291</v>
      </c>
      <c r="K64" s="305">
        <v>113141128</v>
      </c>
    </row>
    <row r="65" spans="1:11" ht="19.5" customHeight="1">
      <c r="A65" s="449" t="s">
        <v>105</v>
      </c>
      <c r="B65" s="449"/>
      <c r="C65" s="449"/>
      <c r="D65" s="449"/>
      <c r="E65" s="449"/>
      <c r="F65" s="449"/>
      <c r="G65" s="449"/>
      <c r="H65" s="449"/>
      <c r="I65" s="312">
        <v>59</v>
      </c>
      <c r="J65" s="310">
        <v>2201322</v>
      </c>
      <c r="K65" s="306">
        <v>245481</v>
      </c>
    </row>
    <row r="66" spans="1:11" ht="17.25" customHeight="1">
      <c r="A66" s="449" t="s">
        <v>279</v>
      </c>
      <c r="B66" s="449"/>
      <c r="C66" s="449"/>
      <c r="D66" s="449"/>
      <c r="E66" s="449"/>
      <c r="F66" s="449"/>
      <c r="G66" s="449"/>
      <c r="H66" s="449"/>
      <c r="I66" s="292">
        <v>60</v>
      </c>
      <c r="J66" s="310">
        <f>J7+J8+J40+J65</f>
        <v>429803013</v>
      </c>
      <c r="K66" s="309">
        <f>K7+K8+K40+K65</f>
        <v>487653880</v>
      </c>
    </row>
    <row r="67" spans="1:11" ht="18.75" customHeight="1" thickBot="1">
      <c r="A67" s="457" t="s">
        <v>106</v>
      </c>
      <c r="B67" s="457"/>
      <c r="C67" s="457"/>
      <c r="D67" s="457"/>
      <c r="E67" s="457"/>
      <c r="F67" s="457"/>
      <c r="G67" s="457"/>
      <c r="H67" s="457"/>
      <c r="I67" s="313">
        <v>61</v>
      </c>
      <c r="J67" s="311">
        <v>2375632</v>
      </c>
      <c r="K67" s="117">
        <v>2606589</v>
      </c>
    </row>
    <row r="68" spans="1:11" ht="22.5" customHeight="1" thickBot="1">
      <c r="A68" s="458" t="s">
        <v>107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</row>
    <row r="69" spans="1:11" ht="21" customHeight="1" thickTop="1">
      <c r="A69" s="459" t="s">
        <v>280</v>
      </c>
      <c r="B69" s="459"/>
      <c r="C69" s="459"/>
      <c r="D69" s="459"/>
      <c r="E69" s="459"/>
      <c r="F69" s="459"/>
      <c r="G69" s="459"/>
      <c r="H69" s="459"/>
      <c r="I69" s="135">
        <v>62</v>
      </c>
      <c r="J69" s="136">
        <f>J70+J71+J72+J78+J79+J82+J85</f>
        <v>330883484</v>
      </c>
      <c r="K69" s="128">
        <f>K70+K71+K72+K78+K79+K82+K85</f>
        <v>379535342</v>
      </c>
    </row>
    <row r="70" spans="1:11" ht="12.75" customHeight="1">
      <c r="A70" s="460" t="s">
        <v>108</v>
      </c>
      <c r="B70" s="460"/>
      <c r="C70" s="460"/>
      <c r="D70" s="460"/>
      <c r="E70" s="460"/>
      <c r="F70" s="460"/>
      <c r="G70" s="460"/>
      <c r="H70" s="461"/>
      <c r="I70" s="134">
        <v>63</v>
      </c>
      <c r="J70" s="137">
        <v>212718480</v>
      </c>
      <c r="K70" s="129">
        <v>212718480</v>
      </c>
    </row>
    <row r="71" spans="1:11" ht="12.75" customHeight="1">
      <c r="A71" s="455" t="s">
        <v>109</v>
      </c>
      <c r="B71" s="455"/>
      <c r="C71" s="455"/>
      <c r="D71" s="455"/>
      <c r="E71" s="455"/>
      <c r="F71" s="455"/>
      <c r="G71" s="455"/>
      <c r="H71" s="455"/>
      <c r="I71" s="77">
        <v>64</v>
      </c>
      <c r="J71" s="127">
        <v>43664339</v>
      </c>
      <c r="K71" s="111">
        <v>43664339</v>
      </c>
    </row>
    <row r="72" spans="1:11" ht="12.75" customHeight="1">
      <c r="A72" s="455" t="s">
        <v>110</v>
      </c>
      <c r="B72" s="455"/>
      <c r="C72" s="455"/>
      <c r="D72" s="455"/>
      <c r="E72" s="455"/>
      <c r="F72" s="455"/>
      <c r="G72" s="455"/>
      <c r="H72" s="455"/>
      <c r="I72" s="71">
        <v>65</v>
      </c>
      <c r="J72" s="138">
        <v>186680</v>
      </c>
      <c r="K72" s="111">
        <v>186680</v>
      </c>
    </row>
    <row r="73" spans="1:11" ht="12.75" customHeight="1">
      <c r="A73" s="446" t="s">
        <v>111</v>
      </c>
      <c r="B73" s="446"/>
      <c r="C73" s="446"/>
      <c r="D73" s="446"/>
      <c r="E73" s="446"/>
      <c r="F73" s="446"/>
      <c r="G73" s="446"/>
      <c r="H73" s="446"/>
      <c r="I73" s="249">
        <v>66</v>
      </c>
      <c r="J73" s="273">
        <v>186680</v>
      </c>
      <c r="K73" s="272">
        <v>186680</v>
      </c>
    </row>
    <row r="74" spans="1:11" ht="12.75" customHeight="1">
      <c r="A74" s="446" t="s">
        <v>112</v>
      </c>
      <c r="B74" s="446"/>
      <c r="C74" s="446"/>
      <c r="D74" s="446"/>
      <c r="E74" s="446"/>
      <c r="F74" s="446"/>
      <c r="G74" s="446"/>
      <c r="H74" s="446"/>
      <c r="I74" s="249">
        <v>67</v>
      </c>
      <c r="J74" s="282">
        <v>358226</v>
      </c>
      <c r="K74" s="272">
        <v>358226</v>
      </c>
    </row>
    <row r="75" spans="1:11" ht="12.75" customHeight="1">
      <c r="A75" s="446" t="s">
        <v>113</v>
      </c>
      <c r="B75" s="446"/>
      <c r="C75" s="446"/>
      <c r="D75" s="446"/>
      <c r="E75" s="446"/>
      <c r="F75" s="446"/>
      <c r="G75" s="446"/>
      <c r="H75" s="446"/>
      <c r="I75" s="249">
        <v>68</v>
      </c>
      <c r="J75" s="273">
        <v>358226</v>
      </c>
      <c r="K75" s="272">
        <v>358226</v>
      </c>
    </row>
    <row r="76" spans="1:11" ht="12.75" customHeight="1">
      <c r="A76" s="446" t="s">
        <v>114</v>
      </c>
      <c r="B76" s="446"/>
      <c r="C76" s="446"/>
      <c r="D76" s="446"/>
      <c r="E76" s="446"/>
      <c r="F76" s="446"/>
      <c r="G76" s="446"/>
      <c r="H76" s="446"/>
      <c r="I76" s="249">
        <v>69</v>
      </c>
      <c r="J76" s="278">
        <v>0</v>
      </c>
      <c r="K76" s="274">
        <v>0</v>
      </c>
    </row>
    <row r="77" spans="1:11" ht="12.75" customHeight="1">
      <c r="A77" s="446" t="s">
        <v>115</v>
      </c>
      <c r="B77" s="446"/>
      <c r="C77" s="446"/>
      <c r="D77" s="446"/>
      <c r="E77" s="446"/>
      <c r="F77" s="446"/>
      <c r="G77" s="446"/>
      <c r="H77" s="446"/>
      <c r="I77" s="249">
        <v>70</v>
      </c>
      <c r="J77" s="278">
        <v>0</v>
      </c>
      <c r="K77" s="274">
        <v>0</v>
      </c>
    </row>
    <row r="78" spans="1:11" ht="12.75" customHeight="1">
      <c r="A78" s="455" t="s">
        <v>116</v>
      </c>
      <c r="B78" s="455"/>
      <c r="C78" s="455"/>
      <c r="D78" s="455"/>
      <c r="E78" s="455"/>
      <c r="F78" s="455"/>
      <c r="G78" s="455"/>
      <c r="H78" s="455"/>
      <c r="I78" s="280">
        <v>71</v>
      </c>
      <c r="J78" s="314">
        <v>-3062981</v>
      </c>
      <c r="K78" s="284">
        <v>-3062981</v>
      </c>
    </row>
    <row r="79" spans="1:11" ht="12.75" customHeight="1">
      <c r="A79" s="455" t="s">
        <v>117</v>
      </c>
      <c r="B79" s="455"/>
      <c r="C79" s="455"/>
      <c r="D79" s="455"/>
      <c r="E79" s="455"/>
      <c r="F79" s="455"/>
      <c r="G79" s="455"/>
      <c r="H79" s="455"/>
      <c r="I79" s="280">
        <v>72</v>
      </c>
      <c r="J79" s="315">
        <f>J80+J81</f>
        <v>7545037</v>
      </c>
      <c r="K79" s="284">
        <f>SUM(K80:K81)</f>
        <v>39200646</v>
      </c>
    </row>
    <row r="80" spans="1:11" ht="12.75" customHeight="1">
      <c r="A80" s="456" t="s">
        <v>118</v>
      </c>
      <c r="B80" s="456"/>
      <c r="C80" s="456"/>
      <c r="D80" s="456"/>
      <c r="E80" s="456"/>
      <c r="F80" s="456"/>
      <c r="G80" s="456"/>
      <c r="H80" s="456"/>
      <c r="I80" s="249">
        <v>73</v>
      </c>
      <c r="J80" s="273">
        <v>7545037</v>
      </c>
      <c r="K80" s="272">
        <v>39200646</v>
      </c>
    </row>
    <row r="81" spans="1:11" ht="12.75" customHeight="1">
      <c r="A81" s="456" t="s">
        <v>119</v>
      </c>
      <c r="B81" s="456"/>
      <c r="C81" s="456"/>
      <c r="D81" s="456"/>
      <c r="E81" s="456"/>
      <c r="F81" s="456"/>
      <c r="G81" s="456"/>
      <c r="H81" s="456"/>
      <c r="I81" s="249">
        <v>74</v>
      </c>
      <c r="J81" s="278">
        <v>0</v>
      </c>
      <c r="K81" s="274">
        <v>0</v>
      </c>
    </row>
    <row r="82" spans="1:11" ht="12.75" customHeight="1">
      <c r="A82" s="455" t="s">
        <v>120</v>
      </c>
      <c r="B82" s="455"/>
      <c r="C82" s="455"/>
      <c r="D82" s="455"/>
      <c r="E82" s="455"/>
      <c r="F82" s="455"/>
      <c r="G82" s="455"/>
      <c r="H82" s="455"/>
      <c r="I82" s="280">
        <v>75</v>
      </c>
      <c r="J82" s="318">
        <f>J83+J84</f>
        <v>69831929</v>
      </c>
      <c r="K82" s="284">
        <f>SUM(K83:K84)</f>
        <v>86828178</v>
      </c>
    </row>
    <row r="83" spans="1:11" ht="12.75" customHeight="1">
      <c r="A83" s="456" t="s">
        <v>121</v>
      </c>
      <c r="B83" s="456"/>
      <c r="C83" s="456"/>
      <c r="D83" s="456"/>
      <c r="E83" s="456"/>
      <c r="F83" s="456"/>
      <c r="G83" s="456"/>
      <c r="H83" s="456"/>
      <c r="I83" s="249">
        <v>76</v>
      </c>
      <c r="J83" s="319">
        <v>69831929</v>
      </c>
      <c r="K83" s="272">
        <v>86828178</v>
      </c>
    </row>
    <row r="84" spans="1:11" ht="12.75" customHeight="1">
      <c r="A84" s="456" t="s">
        <v>122</v>
      </c>
      <c r="B84" s="456"/>
      <c r="C84" s="456"/>
      <c r="D84" s="456"/>
      <c r="E84" s="456"/>
      <c r="F84" s="456"/>
      <c r="G84" s="456"/>
      <c r="H84" s="456"/>
      <c r="I84" s="249">
        <v>77</v>
      </c>
      <c r="J84" s="320">
        <v>0</v>
      </c>
      <c r="K84" s="272">
        <v>0</v>
      </c>
    </row>
    <row r="85" spans="1:11" ht="12.75" customHeight="1">
      <c r="A85" s="454" t="s">
        <v>123</v>
      </c>
      <c r="B85" s="454"/>
      <c r="C85" s="454"/>
      <c r="D85" s="454"/>
      <c r="E85" s="454"/>
      <c r="F85" s="454"/>
      <c r="G85" s="454"/>
      <c r="H85" s="454"/>
      <c r="I85" s="291">
        <v>78</v>
      </c>
      <c r="J85" s="321">
        <v>0</v>
      </c>
      <c r="K85" s="316">
        <v>0</v>
      </c>
    </row>
    <row r="86" spans="1:11" ht="19.5" customHeight="1">
      <c r="A86" s="449" t="s">
        <v>281</v>
      </c>
      <c r="B86" s="449"/>
      <c r="C86" s="449"/>
      <c r="D86" s="449"/>
      <c r="E86" s="449"/>
      <c r="F86" s="449"/>
      <c r="G86" s="449"/>
      <c r="H86" s="449"/>
      <c r="I86" s="312">
        <v>79</v>
      </c>
      <c r="J86" s="322">
        <v>0</v>
      </c>
      <c r="K86" s="317">
        <v>0</v>
      </c>
    </row>
    <row r="87" spans="1:11" ht="12.75" customHeight="1">
      <c r="A87" s="453" t="s">
        <v>124</v>
      </c>
      <c r="B87" s="453"/>
      <c r="C87" s="453"/>
      <c r="D87" s="453"/>
      <c r="E87" s="453"/>
      <c r="F87" s="453"/>
      <c r="G87" s="453"/>
      <c r="H87" s="453"/>
      <c r="I87" s="245">
        <v>80</v>
      </c>
      <c r="J87" s="326">
        <v>0</v>
      </c>
      <c r="K87" s="324">
        <v>0</v>
      </c>
    </row>
    <row r="88" spans="1:11" ht="12.75" customHeight="1">
      <c r="A88" s="446" t="s">
        <v>125</v>
      </c>
      <c r="B88" s="446"/>
      <c r="C88" s="446"/>
      <c r="D88" s="446"/>
      <c r="E88" s="446"/>
      <c r="F88" s="446"/>
      <c r="G88" s="446"/>
      <c r="H88" s="446"/>
      <c r="I88" s="249">
        <v>81</v>
      </c>
      <c r="J88" s="286">
        <v>0</v>
      </c>
      <c r="K88" s="274">
        <v>0</v>
      </c>
    </row>
    <row r="89" spans="1:11" ht="12.75" customHeight="1">
      <c r="A89" s="448" t="s">
        <v>126</v>
      </c>
      <c r="B89" s="448"/>
      <c r="C89" s="448"/>
      <c r="D89" s="448"/>
      <c r="E89" s="448"/>
      <c r="F89" s="448"/>
      <c r="G89" s="448"/>
      <c r="H89" s="448"/>
      <c r="I89" s="323">
        <v>82</v>
      </c>
      <c r="J89" s="327">
        <v>0</v>
      </c>
      <c r="K89" s="325">
        <v>0</v>
      </c>
    </row>
    <row r="90" spans="1:11" ht="20.25" customHeight="1">
      <c r="A90" s="449" t="s">
        <v>282</v>
      </c>
      <c r="B90" s="449"/>
      <c r="C90" s="449"/>
      <c r="D90" s="449"/>
      <c r="E90" s="449"/>
      <c r="F90" s="449"/>
      <c r="G90" s="449"/>
      <c r="H90" s="449"/>
      <c r="I90" s="312">
        <v>83</v>
      </c>
      <c r="J90" s="328">
        <f>SUM(J91:J99)</f>
        <v>77769010</v>
      </c>
      <c r="K90" s="309">
        <f>SUM(K91:K99)</f>
        <v>77769010</v>
      </c>
    </row>
    <row r="91" spans="1:11" ht="12.75" customHeight="1">
      <c r="A91" s="453" t="s">
        <v>127</v>
      </c>
      <c r="B91" s="453"/>
      <c r="C91" s="453"/>
      <c r="D91" s="453"/>
      <c r="E91" s="453"/>
      <c r="F91" s="453"/>
      <c r="G91" s="453"/>
      <c r="H91" s="453"/>
      <c r="I91" s="245">
        <v>84</v>
      </c>
      <c r="J91" s="330">
        <v>0</v>
      </c>
      <c r="K91" s="329">
        <v>0</v>
      </c>
    </row>
    <row r="92" spans="1:11" ht="12.75" customHeight="1">
      <c r="A92" s="446" t="s">
        <v>128</v>
      </c>
      <c r="B92" s="446"/>
      <c r="C92" s="446"/>
      <c r="D92" s="446"/>
      <c r="E92" s="446"/>
      <c r="F92" s="446"/>
      <c r="G92" s="446"/>
      <c r="H92" s="446"/>
      <c r="I92" s="249">
        <v>85</v>
      </c>
      <c r="J92" s="331">
        <v>0</v>
      </c>
      <c r="K92" s="274">
        <v>0</v>
      </c>
    </row>
    <row r="93" spans="1:11" ht="12.75" customHeight="1">
      <c r="A93" s="446" t="s">
        <v>129</v>
      </c>
      <c r="B93" s="446"/>
      <c r="C93" s="446"/>
      <c r="D93" s="446"/>
      <c r="E93" s="446"/>
      <c r="F93" s="446"/>
      <c r="G93" s="446"/>
      <c r="H93" s="446"/>
      <c r="I93" s="249">
        <v>86</v>
      </c>
      <c r="J93" s="332">
        <v>77769010</v>
      </c>
      <c r="K93" s="272">
        <v>77769010</v>
      </c>
    </row>
    <row r="94" spans="1:11" ht="12.75" customHeight="1">
      <c r="A94" s="446" t="s">
        <v>130</v>
      </c>
      <c r="B94" s="446"/>
      <c r="C94" s="446"/>
      <c r="D94" s="446"/>
      <c r="E94" s="446"/>
      <c r="F94" s="446"/>
      <c r="G94" s="446"/>
      <c r="H94" s="446"/>
      <c r="I94" s="249">
        <v>87</v>
      </c>
      <c r="J94" s="331">
        <v>0</v>
      </c>
      <c r="K94" s="274">
        <v>0</v>
      </c>
    </row>
    <row r="95" spans="1:11" ht="12.75" customHeight="1">
      <c r="A95" s="446" t="s">
        <v>131</v>
      </c>
      <c r="B95" s="446"/>
      <c r="C95" s="446"/>
      <c r="D95" s="446"/>
      <c r="E95" s="446"/>
      <c r="F95" s="446"/>
      <c r="G95" s="446"/>
      <c r="H95" s="446"/>
      <c r="I95" s="249">
        <v>88</v>
      </c>
      <c r="J95" s="331">
        <v>0</v>
      </c>
      <c r="K95" s="274">
        <v>0</v>
      </c>
    </row>
    <row r="96" spans="1:11" ht="12.75" customHeight="1">
      <c r="A96" s="446" t="s">
        <v>132</v>
      </c>
      <c r="B96" s="446"/>
      <c r="C96" s="446"/>
      <c r="D96" s="446"/>
      <c r="E96" s="446"/>
      <c r="F96" s="446"/>
      <c r="G96" s="446"/>
      <c r="H96" s="446"/>
      <c r="I96" s="249">
        <v>89</v>
      </c>
      <c r="J96" s="334">
        <v>0</v>
      </c>
      <c r="K96" s="274">
        <v>0</v>
      </c>
    </row>
    <row r="97" spans="1:11" ht="12.75" customHeight="1">
      <c r="A97" s="446" t="s">
        <v>133</v>
      </c>
      <c r="B97" s="446"/>
      <c r="C97" s="446"/>
      <c r="D97" s="446"/>
      <c r="E97" s="446"/>
      <c r="F97" s="446"/>
      <c r="G97" s="446"/>
      <c r="H97" s="446"/>
      <c r="I97" s="249">
        <v>90</v>
      </c>
      <c r="J97" s="335">
        <v>0</v>
      </c>
      <c r="K97" s="274">
        <v>0</v>
      </c>
    </row>
    <row r="98" spans="1:11" ht="12.75" customHeight="1">
      <c r="A98" s="446" t="s">
        <v>134</v>
      </c>
      <c r="B98" s="446"/>
      <c r="C98" s="446"/>
      <c r="D98" s="446"/>
      <c r="E98" s="446"/>
      <c r="F98" s="446"/>
      <c r="G98" s="446"/>
      <c r="H98" s="446"/>
      <c r="I98" s="249">
        <v>91</v>
      </c>
      <c r="J98" s="334">
        <v>0</v>
      </c>
      <c r="K98" s="274">
        <v>0</v>
      </c>
    </row>
    <row r="99" spans="1:11" ht="12.75" customHeight="1">
      <c r="A99" s="451" t="s">
        <v>135</v>
      </c>
      <c r="B99" s="451"/>
      <c r="C99" s="451"/>
      <c r="D99" s="451"/>
      <c r="E99" s="451"/>
      <c r="F99" s="451"/>
      <c r="G99" s="451"/>
      <c r="H99" s="451"/>
      <c r="I99" s="250">
        <v>92</v>
      </c>
      <c r="J99" s="336">
        <v>0</v>
      </c>
      <c r="K99" s="333">
        <v>0</v>
      </c>
    </row>
    <row r="100" spans="1:11" ht="21" customHeight="1">
      <c r="A100" s="452" t="s">
        <v>283</v>
      </c>
      <c r="B100" s="452"/>
      <c r="C100" s="452"/>
      <c r="D100" s="452"/>
      <c r="E100" s="452"/>
      <c r="F100" s="452"/>
      <c r="G100" s="452"/>
      <c r="H100" s="452"/>
      <c r="I100" s="337">
        <v>93</v>
      </c>
      <c r="J100" s="290">
        <f>SUM(J101:J112)</f>
        <v>19272478</v>
      </c>
      <c r="K100" s="133">
        <f>SUM(K101:K112)</f>
        <v>29733355</v>
      </c>
    </row>
    <row r="101" spans="1:11" ht="12.75" customHeight="1">
      <c r="A101" s="453" t="s">
        <v>127</v>
      </c>
      <c r="B101" s="453"/>
      <c r="C101" s="453"/>
      <c r="D101" s="453"/>
      <c r="E101" s="453"/>
      <c r="F101" s="453"/>
      <c r="G101" s="453"/>
      <c r="H101" s="453"/>
      <c r="I101" s="245">
        <v>94</v>
      </c>
      <c r="J101" s="338">
        <v>0</v>
      </c>
      <c r="K101" s="324">
        <v>0</v>
      </c>
    </row>
    <row r="102" spans="1:11" ht="12.75" customHeight="1">
      <c r="A102" s="446" t="s">
        <v>128</v>
      </c>
      <c r="B102" s="446"/>
      <c r="C102" s="446"/>
      <c r="D102" s="446"/>
      <c r="E102" s="446"/>
      <c r="F102" s="446"/>
      <c r="G102" s="446"/>
      <c r="H102" s="446"/>
      <c r="I102" s="249">
        <v>95</v>
      </c>
      <c r="J102" s="273">
        <v>295387</v>
      </c>
      <c r="K102" s="272">
        <v>414668</v>
      </c>
    </row>
    <row r="103" spans="1:11" ht="12.75" customHeight="1">
      <c r="A103" s="446" t="s">
        <v>129</v>
      </c>
      <c r="B103" s="446"/>
      <c r="C103" s="446"/>
      <c r="D103" s="446"/>
      <c r="E103" s="446"/>
      <c r="F103" s="446"/>
      <c r="G103" s="446"/>
      <c r="H103" s="446"/>
      <c r="I103" s="249">
        <v>96</v>
      </c>
      <c r="J103" s="339">
        <v>4793611</v>
      </c>
      <c r="K103" s="272">
        <v>1472630</v>
      </c>
    </row>
    <row r="104" spans="1:11" ht="12.75" customHeight="1">
      <c r="A104" s="446" t="s">
        <v>130</v>
      </c>
      <c r="B104" s="446"/>
      <c r="C104" s="446"/>
      <c r="D104" s="446"/>
      <c r="E104" s="446"/>
      <c r="F104" s="446"/>
      <c r="G104" s="446"/>
      <c r="H104" s="446"/>
      <c r="I104" s="249">
        <v>97</v>
      </c>
      <c r="J104" s="282">
        <v>1191012</v>
      </c>
      <c r="K104" s="272">
        <v>543912</v>
      </c>
    </row>
    <row r="105" spans="1:11" ht="12.75" customHeight="1">
      <c r="A105" s="446" t="s">
        <v>131</v>
      </c>
      <c r="B105" s="446"/>
      <c r="C105" s="446"/>
      <c r="D105" s="446"/>
      <c r="E105" s="446"/>
      <c r="F105" s="446"/>
      <c r="G105" s="446"/>
      <c r="H105" s="446"/>
      <c r="I105" s="249">
        <v>98</v>
      </c>
      <c r="J105" s="273">
        <v>9866380</v>
      </c>
      <c r="K105" s="272">
        <v>16650486</v>
      </c>
    </row>
    <row r="106" spans="1:11" ht="12.75" customHeight="1">
      <c r="A106" s="446" t="s">
        <v>132</v>
      </c>
      <c r="B106" s="446"/>
      <c r="C106" s="446"/>
      <c r="D106" s="446"/>
      <c r="E106" s="446"/>
      <c r="F106" s="446"/>
      <c r="G106" s="446"/>
      <c r="H106" s="446"/>
      <c r="I106" s="249">
        <v>99</v>
      </c>
      <c r="J106" s="283">
        <v>0</v>
      </c>
      <c r="K106" s="274">
        <v>0</v>
      </c>
    </row>
    <row r="107" spans="1:11" ht="12.75" customHeight="1">
      <c r="A107" s="446" t="s">
        <v>133</v>
      </c>
      <c r="B107" s="446"/>
      <c r="C107" s="446"/>
      <c r="D107" s="446"/>
      <c r="E107" s="446"/>
      <c r="F107" s="446"/>
      <c r="G107" s="446"/>
      <c r="H107" s="446"/>
      <c r="I107" s="249">
        <v>100</v>
      </c>
      <c r="J107" s="283">
        <v>0</v>
      </c>
      <c r="K107" s="274">
        <v>0</v>
      </c>
    </row>
    <row r="108" spans="1:11" ht="12.75" customHeight="1">
      <c r="A108" s="446" t="s">
        <v>136</v>
      </c>
      <c r="B108" s="446"/>
      <c r="C108" s="446"/>
      <c r="D108" s="446"/>
      <c r="E108" s="446"/>
      <c r="F108" s="446"/>
      <c r="G108" s="446"/>
      <c r="H108" s="446"/>
      <c r="I108" s="249">
        <v>101</v>
      </c>
      <c r="J108" s="282">
        <v>1590590</v>
      </c>
      <c r="K108" s="272">
        <v>3826921</v>
      </c>
    </row>
    <row r="109" spans="1:11" ht="12.75" customHeight="1">
      <c r="A109" s="446" t="s">
        <v>137</v>
      </c>
      <c r="B109" s="446"/>
      <c r="C109" s="446"/>
      <c r="D109" s="446"/>
      <c r="E109" s="446"/>
      <c r="F109" s="446"/>
      <c r="G109" s="446"/>
      <c r="H109" s="446"/>
      <c r="I109" s="249">
        <v>102</v>
      </c>
      <c r="J109" s="273">
        <v>1258233</v>
      </c>
      <c r="K109" s="272">
        <v>6583415</v>
      </c>
    </row>
    <row r="110" spans="1:11" ht="12.75" customHeight="1">
      <c r="A110" s="446" t="s">
        <v>138</v>
      </c>
      <c r="B110" s="446"/>
      <c r="C110" s="446"/>
      <c r="D110" s="446"/>
      <c r="E110" s="446"/>
      <c r="F110" s="446"/>
      <c r="G110" s="446"/>
      <c r="H110" s="446"/>
      <c r="I110" s="249">
        <v>103</v>
      </c>
      <c r="J110" s="278">
        <v>0</v>
      </c>
      <c r="K110" s="274">
        <v>0</v>
      </c>
    </row>
    <row r="111" spans="1:11" ht="12.75" customHeight="1">
      <c r="A111" s="446" t="s">
        <v>139</v>
      </c>
      <c r="B111" s="446"/>
      <c r="C111" s="446"/>
      <c r="D111" s="446"/>
      <c r="E111" s="446"/>
      <c r="F111" s="446"/>
      <c r="G111" s="446"/>
      <c r="H111" s="446"/>
      <c r="I111" s="249">
        <v>104</v>
      </c>
      <c r="J111" s="341">
        <v>0</v>
      </c>
      <c r="K111" s="274">
        <v>0</v>
      </c>
    </row>
    <row r="112" spans="1:11" ht="12.75" customHeight="1">
      <c r="A112" s="448" t="s">
        <v>140</v>
      </c>
      <c r="B112" s="448"/>
      <c r="C112" s="448"/>
      <c r="D112" s="448"/>
      <c r="E112" s="448"/>
      <c r="F112" s="448"/>
      <c r="G112" s="448"/>
      <c r="H112" s="448"/>
      <c r="I112" s="250">
        <v>105</v>
      </c>
      <c r="J112" s="342">
        <v>277265</v>
      </c>
      <c r="K112" s="340">
        <v>241323</v>
      </c>
    </row>
    <row r="113" spans="1:11" ht="15.75" customHeight="1">
      <c r="A113" s="449" t="s">
        <v>141</v>
      </c>
      <c r="B113" s="449"/>
      <c r="C113" s="449"/>
      <c r="D113" s="449"/>
      <c r="E113" s="449"/>
      <c r="F113" s="449"/>
      <c r="G113" s="449"/>
      <c r="H113" s="449"/>
      <c r="I113" s="292">
        <v>106</v>
      </c>
      <c r="J113" s="310">
        <v>1878041</v>
      </c>
      <c r="K113" s="128">
        <v>616173</v>
      </c>
    </row>
    <row r="114" spans="1:11" ht="17.25" customHeight="1">
      <c r="A114" s="450" t="s">
        <v>284</v>
      </c>
      <c r="B114" s="450"/>
      <c r="C114" s="450"/>
      <c r="D114" s="450"/>
      <c r="E114" s="450"/>
      <c r="F114" s="450"/>
      <c r="G114" s="450"/>
      <c r="H114" s="450"/>
      <c r="I114" s="312">
        <v>107</v>
      </c>
      <c r="J114" s="310">
        <f>J69+J86+J90+J100+J113</f>
        <v>429803013</v>
      </c>
      <c r="K114" s="306">
        <f>K69+K86+K90+K100+K113</f>
        <v>487653880</v>
      </c>
    </row>
    <row r="115" spans="1:11" ht="18" customHeight="1">
      <c r="A115" s="443" t="s">
        <v>142</v>
      </c>
      <c r="B115" s="443"/>
      <c r="C115" s="443"/>
      <c r="D115" s="443"/>
      <c r="E115" s="443"/>
      <c r="F115" s="443"/>
      <c r="G115" s="443"/>
      <c r="H115" s="443"/>
      <c r="I115" s="312">
        <v>108</v>
      </c>
      <c r="J115" s="343">
        <v>2375632</v>
      </c>
      <c r="K115" s="306">
        <v>2606589</v>
      </c>
    </row>
    <row r="116" spans="1:11" ht="12.75" customHeight="1">
      <c r="A116" s="444" t="s">
        <v>276</v>
      </c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</row>
    <row r="117" spans="1:11" ht="12.75" customHeight="1">
      <c r="A117" s="445" t="s">
        <v>143</v>
      </c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</row>
    <row r="118" spans="1:11" ht="12.75" customHeight="1">
      <c r="A118" s="446" t="s">
        <v>144</v>
      </c>
      <c r="B118" s="446"/>
      <c r="C118" s="446"/>
      <c r="D118" s="446"/>
      <c r="E118" s="446"/>
      <c r="F118" s="446"/>
      <c r="G118" s="446"/>
      <c r="H118" s="446"/>
      <c r="I118" s="69">
        <v>109</v>
      </c>
      <c r="J118" s="70">
        <v>0</v>
      </c>
      <c r="K118" s="70">
        <v>0</v>
      </c>
    </row>
    <row r="119" spans="1:11" ht="12.75" customHeight="1">
      <c r="A119" s="446" t="s">
        <v>145</v>
      </c>
      <c r="B119" s="446"/>
      <c r="C119" s="446"/>
      <c r="D119" s="446"/>
      <c r="E119" s="446"/>
      <c r="F119" s="446"/>
      <c r="G119" s="446"/>
      <c r="H119" s="446"/>
      <c r="I119" s="69">
        <v>110</v>
      </c>
      <c r="J119" s="70">
        <v>0</v>
      </c>
      <c r="K119" s="70">
        <v>0</v>
      </c>
    </row>
    <row r="120" spans="1:11" ht="12.75" customHeight="1">
      <c r="A120" s="447" t="s">
        <v>146</v>
      </c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9:K84 J72:K77 K86:K115 K63:K67 J61:J67 J7:K59 J70:K70 J86:J91 J96:J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46" sqref="M46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1.7109375" style="59" customWidth="1"/>
    <col min="12" max="12" width="12.8515625" style="59" customWidth="1"/>
    <col min="13" max="13" width="12.00390625" style="59" customWidth="1"/>
    <col min="14" max="16384" width="9.140625" style="59" customWidth="1"/>
  </cols>
  <sheetData>
    <row r="1" spans="1:13" ht="24" customHeight="1">
      <c r="A1" s="472" t="s">
        <v>147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18" customHeight="1" thickBot="1">
      <c r="A2" s="518" t="s">
        <v>298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</row>
    <row r="3" spans="1:13" ht="21" customHeight="1" thickBot="1" thickTop="1">
      <c r="A3" s="519" t="s">
        <v>49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</row>
    <row r="4" spans="1:13" ht="23.25" customHeight="1" thickTop="1">
      <c r="A4" s="475" t="s">
        <v>50</v>
      </c>
      <c r="B4" s="475"/>
      <c r="C4" s="475"/>
      <c r="D4" s="475"/>
      <c r="E4" s="475"/>
      <c r="F4" s="475"/>
      <c r="G4" s="475"/>
      <c r="H4" s="475"/>
      <c r="I4" s="100" t="s">
        <v>275</v>
      </c>
      <c r="J4" s="475" t="s">
        <v>51</v>
      </c>
      <c r="K4" s="475"/>
      <c r="L4" s="475" t="s">
        <v>52</v>
      </c>
      <c r="M4" s="475"/>
    </row>
    <row r="5" spans="1:13" ht="30">
      <c r="A5" s="475"/>
      <c r="B5" s="475"/>
      <c r="C5" s="475"/>
      <c r="D5" s="475"/>
      <c r="E5" s="475"/>
      <c r="F5" s="475"/>
      <c r="G5" s="475"/>
      <c r="H5" s="475"/>
      <c r="I5" s="100"/>
      <c r="J5" s="107" t="s">
        <v>148</v>
      </c>
      <c r="K5" s="107" t="s">
        <v>149</v>
      </c>
      <c r="L5" s="107" t="s">
        <v>148</v>
      </c>
      <c r="M5" s="107" t="s">
        <v>149</v>
      </c>
    </row>
    <row r="6" spans="1:13" ht="12.75">
      <c r="A6" s="513">
        <v>1</v>
      </c>
      <c r="B6" s="513"/>
      <c r="C6" s="513"/>
      <c r="D6" s="513"/>
      <c r="E6" s="513"/>
      <c r="F6" s="513"/>
      <c r="G6" s="513"/>
      <c r="H6" s="513"/>
      <c r="I6" s="139">
        <v>2</v>
      </c>
      <c r="J6" s="140">
        <v>3</v>
      </c>
      <c r="K6" s="140">
        <v>4</v>
      </c>
      <c r="L6" s="140">
        <v>5</v>
      </c>
      <c r="M6" s="125">
        <v>6</v>
      </c>
    </row>
    <row r="7" spans="1:13" ht="21" customHeight="1">
      <c r="A7" s="504" t="s">
        <v>285</v>
      </c>
      <c r="B7" s="504"/>
      <c r="C7" s="504"/>
      <c r="D7" s="504"/>
      <c r="E7" s="504"/>
      <c r="F7" s="504"/>
      <c r="G7" s="504"/>
      <c r="H7" s="504"/>
      <c r="I7" s="207">
        <v>111</v>
      </c>
      <c r="J7" s="222">
        <f>(J8+J9)</f>
        <v>192389607</v>
      </c>
      <c r="K7" s="222">
        <f>K8+K9</f>
        <v>138704920</v>
      </c>
      <c r="L7" s="222">
        <f>L8+L9</f>
        <v>199851498</v>
      </c>
      <c r="M7" s="143">
        <f>M8+M9</f>
        <v>148844826</v>
      </c>
    </row>
    <row r="8" spans="1:13" ht="23.25" customHeight="1">
      <c r="A8" s="514" t="s">
        <v>150</v>
      </c>
      <c r="B8" s="514"/>
      <c r="C8" s="514"/>
      <c r="D8" s="514"/>
      <c r="E8" s="514"/>
      <c r="F8" s="514"/>
      <c r="G8" s="514"/>
      <c r="H8" s="515"/>
      <c r="I8" s="363">
        <v>112</v>
      </c>
      <c r="J8" s="142">
        <v>190218453</v>
      </c>
      <c r="K8" s="141">
        <v>137984982</v>
      </c>
      <c r="L8" s="142">
        <v>198003644</v>
      </c>
      <c r="M8" s="141">
        <v>148496074</v>
      </c>
    </row>
    <row r="9" spans="1:13" ht="24" customHeight="1">
      <c r="A9" s="516" t="s">
        <v>151</v>
      </c>
      <c r="B9" s="516"/>
      <c r="C9" s="516"/>
      <c r="D9" s="516"/>
      <c r="E9" s="516"/>
      <c r="F9" s="516"/>
      <c r="G9" s="516"/>
      <c r="H9" s="517"/>
      <c r="I9" s="114">
        <v>113</v>
      </c>
      <c r="J9" s="246">
        <v>2171154</v>
      </c>
      <c r="K9" s="144">
        <v>719938</v>
      </c>
      <c r="L9" s="144">
        <v>1847854</v>
      </c>
      <c r="M9" s="145">
        <v>348752</v>
      </c>
    </row>
    <row r="10" spans="1:13" ht="19.5" customHeight="1">
      <c r="A10" s="487" t="s">
        <v>286</v>
      </c>
      <c r="B10" s="487"/>
      <c r="C10" s="487"/>
      <c r="D10" s="487"/>
      <c r="E10" s="487"/>
      <c r="F10" s="487"/>
      <c r="G10" s="487"/>
      <c r="H10" s="487"/>
      <c r="I10" s="242">
        <v>114</v>
      </c>
      <c r="J10" s="222">
        <f>(J11+J12+J16+J20+J21+J22+J25+J26)</f>
        <v>111602371</v>
      </c>
      <c r="K10" s="243">
        <f>K11+K12+K16+K20+K21+K22+K25+K26</f>
        <v>53119755</v>
      </c>
      <c r="L10" s="224">
        <f>L11+L12+L16+L20+L21+L22+L25+L26</f>
        <v>114261909</v>
      </c>
      <c r="M10" s="220">
        <f>M11+M12+M16+M20+M21+M22+M25+M26</f>
        <v>51803683</v>
      </c>
    </row>
    <row r="11" spans="1:13" ht="20.25" customHeight="1">
      <c r="A11" s="511" t="s">
        <v>152</v>
      </c>
      <c r="B11" s="511"/>
      <c r="C11" s="511"/>
      <c r="D11" s="511"/>
      <c r="E11" s="511"/>
      <c r="F11" s="511"/>
      <c r="G11" s="511"/>
      <c r="H11" s="511"/>
      <c r="I11" s="150">
        <v>115</v>
      </c>
      <c r="J11" s="247">
        <v>0</v>
      </c>
      <c r="K11" s="153">
        <v>0</v>
      </c>
      <c r="L11" s="156">
        <v>0</v>
      </c>
      <c r="M11" s="156">
        <v>0</v>
      </c>
    </row>
    <row r="12" spans="1:13" ht="21" customHeight="1">
      <c r="A12" s="512" t="s">
        <v>295</v>
      </c>
      <c r="B12" s="512"/>
      <c r="C12" s="512"/>
      <c r="D12" s="512"/>
      <c r="E12" s="512"/>
      <c r="F12" s="512"/>
      <c r="G12" s="512"/>
      <c r="H12" s="512"/>
      <c r="I12" s="240">
        <v>116</v>
      </c>
      <c r="J12" s="241">
        <f>(J13+J14+J15)</f>
        <v>45292228</v>
      </c>
      <c r="K12" s="365">
        <f>SUM(K13:K15)</f>
        <v>24581631</v>
      </c>
      <c r="L12" s="227">
        <f>SUM(L13:L15)</f>
        <v>45167537</v>
      </c>
      <c r="M12" s="225">
        <f>SUM(M13:M15)</f>
        <v>21532259</v>
      </c>
    </row>
    <row r="13" spans="1:13" ht="25.5" customHeight="1">
      <c r="A13" s="444" t="s">
        <v>153</v>
      </c>
      <c r="B13" s="444"/>
      <c r="C13" s="444"/>
      <c r="D13" s="444"/>
      <c r="E13" s="444"/>
      <c r="F13" s="444"/>
      <c r="G13" s="444"/>
      <c r="H13" s="444"/>
      <c r="I13" s="112">
        <v>117</v>
      </c>
      <c r="J13" s="364">
        <v>30416516</v>
      </c>
      <c r="K13" s="366">
        <v>16962622</v>
      </c>
      <c r="L13" s="159">
        <v>30805091</v>
      </c>
      <c r="M13" s="158">
        <v>14597195</v>
      </c>
    </row>
    <row r="14" spans="1:13" ht="21.75" customHeight="1">
      <c r="A14" s="445" t="s">
        <v>154</v>
      </c>
      <c r="B14" s="445"/>
      <c r="C14" s="445"/>
      <c r="D14" s="445"/>
      <c r="E14" s="445"/>
      <c r="F14" s="445"/>
      <c r="G14" s="445"/>
      <c r="H14" s="445"/>
      <c r="I14" s="249">
        <v>118</v>
      </c>
      <c r="J14" s="123">
        <v>0</v>
      </c>
      <c r="K14" s="162">
        <v>0</v>
      </c>
      <c r="L14" s="123">
        <v>0</v>
      </c>
      <c r="M14" s="109">
        <v>0</v>
      </c>
    </row>
    <row r="15" spans="1:13" ht="23.25" customHeight="1">
      <c r="A15" s="503" t="s">
        <v>155</v>
      </c>
      <c r="B15" s="503"/>
      <c r="C15" s="503"/>
      <c r="D15" s="503"/>
      <c r="E15" s="503"/>
      <c r="F15" s="503"/>
      <c r="G15" s="503"/>
      <c r="H15" s="503"/>
      <c r="I15" s="250">
        <v>119</v>
      </c>
      <c r="J15" s="161">
        <v>14875712</v>
      </c>
      <c r="K15" s="144">
        <v>7619009</v>
      </c>
      <c r="L15" s="161">
        <v>14362446</v>
      </c>
      <c r="M15" s="144">
        <v>6935064</v>
      </c>
    </row>
    <row r="16" spans="1:13" ht="21" customHeight="1">
      <c r="A16" s="509" t="s">
        <v>296</v>
      </c>
      <c r="B16" s="509"/>
      <c r="C16" s="509"/>
      <c r="D16" s="509"/>
      <c r="E16" s="509"/>
      <c r="F16" s="509"/>
      <c r="G16" s="509"/>
      <c r="H16" s="509"/>
      <c r="I16" s="240">
        <v>120</v>
      </c>
      <c r="J16" s="228">
        <f>(J17+J18+J19)</f>
        <v>31418924</v>
      </c>
      <c r="K16" s="228">
        <f>SUM(K17:K19)</f>
        <v>13969653</v>
      </c>
      <c r="L16" s="228">
        <f>SUM(L17:L19)</f>
        <v>33682649</v>
      </c>
      <c r="M16" s="239">
        <f>SUM(M17:M19)</f>
        <v>15644094</v>
      </c>
    </row>
    <row r="17" spans="1:13" ht="20.25" customHeight="1">
      <c r="A17" s="489" t="s">
        <v>156</v>
      </c>
      <c r="B17" s="489"/>
      <c r="C17" s="489"/>
      <c r="D17" s="489"/>
      <c r="E17" s="489"/>
      <c r="F17" s="489"/>
      <c r="G17" s="489"/>
      <c r="H17" s="489"/>
      <c r="I17" s="149">
        <v>121</v>
      </c>
      <c r="J17" s="248">
        <v>19734302</v>
      </c>
      <c r="K17" s="158">
        <v>8841879</v>
      </c>
      <c r="L17" s="158">
        <v>21049531</v>
      </c>
      <c r="M17" s="141">
        <v>9786117</v>
      </c>
    </row>
    <row r="18" spans="1:13" ht="22.5" customHeight="1">
      <c r="A18" s="445" t="s">
        <v>157</v>
      </c>
      <c r="B18" s="445"/>
      <c r="C18" s="445"/>
      <c r="D18" s="445"/>
      <c r="E18" s="445"/>
      <c r="F18" s="445"/>
      <c r="G18" s="445"/>
      <c r="H18" s="445"/>
      <c r="I18" s="249">
        <v>122</v>
      </c>
      <c r="J18" s="122">
        <v>7181062</v>
      </c>
      <c r="K18" s="108">
        <v>3152040</v>
      </c>
      <c r="L18" s="122">
        <v>7819352</v>
      </c>
      <c r="M18" s="108">
        <v>3646057</v>
      </c>
    </row>
    <row r="19" spans="1:13" ht="22.5" customHeight="1">
      <c r="A19" s="483" t="s">
        <v>158</v>
      </c>
      <c r="B19" s="483"/>
      <c r="C19" s="483"/>
      <c r="D19" s="483"/>
      <c r="E19" s="483"/>
      <c r="F19" s="483"/>
      <c r="G19" s="483"/>
      <c r="H19" s="483"/>
      <c r="I19" s="160">
        <v>123</v>
      </c>
      <c r="J19" s="246">
        <v>4503560</v>
      </c>
      <c r="K19" s="145">
        <v>1975734</v>
      </c>
      <c r="L19" s="161">
        <v>4813766</v>
      </c>
      <c r="M19" s="144">
        <v>2211920</v>
      </c>
    </row>
    <row r="20" spans="1:13" ht="18.75" customHeight="1">
      <c r="A20" s="505" t="s">
        <v>159</v>
      </c>
      <c r="B20" s="505"/>
      <c r="C20" s="505"/>
      <c r="D20" s="505"/>
      <c r="E20" s="505"/>
      <c r="F20" s="505"/>
      <c r="G20" s="505"/>
      <c r="H20" s="507"/>
      <c r="I20" s="234">
        <v>124</v>
      </c>
      <c r="J20" s="236">
        <v>17521712</v>
      </c>
      <c r="K20" s="238">
        <v>5896453</v>
      </c>
      <c r="L20" s="238">
        <v>18386275</v>
      </c>
      <c r="M20" s="233">
        <v>5803471</v>
      </c>
    </row>
    <row r="21" spans="1:13" ht="21" customHeight="1">
      <c r="A21" s="508" t="s">
        <v>160</v>
      </c>
      <c r="B21" s="508"/>
      <c r="C21" s="508"/>
      <c r="D21" s="508"/>
      <c r="E21" s="508"/>
      <c r="F21" s="508"/>
      <c r="G21" s="508"/>
      <c r="H21" s="508"/>
      <c r="I21" s="234">
        <v>125</v>
      </c>
      <c r="J21" s="237">
        <v>16834752</v>
      </c>
      <c r="K21" s="237">
        <v>8666271</v>
      </c>
      <c r="L21" s="237">
        <v>16981333</v>
      </c>
      <c r="M21" s="235">
        <v>8800380</v>
      </c>
    </row>
    <row r="22" spans="1:13" ht="22.5" customHeight="1">
      <c r="A22" s="509" t="s">
        <v>297</v>
      </c>
      <c r="B22" s="509"/>
      <c r="C22" s="509"/>
      <c r="D22" s="509"/>
      <c r="E22" s="509"/>
      <c r="F22" s="509"/>
      <c r="G22" s="509"/>
      <c r="H22" s="510"/>
      <c r="I22" s="229">
        <v>126</v>
      </c>
      <c r="J22" s="228">
        <f>(J23+J24)</f>
        <v>100485</v>
      </c>
      <c r="K22" s="228">
        <f>SUM(K23:K24)</f>
        <v>0</v>
      </c>
      <c r="L22" s="226">
        <f>SUM(L23:L24)</f>
        <v>696</v>
      </c>
      <c r="M22" s="225">
        <f>SUM(M23:M24)</f>
        <v>6</v>
      </c>
    </row>
    <row r="23" spans="1:13" ht="21" customHeight="1">
      <c r="A23" s="444" t="s">
        <v>161</v>
      </c>
      <c r="B23" s="444"/>
      <c r="C23" s="444"/>
      <c r="D23" s="444"/>
      <c r="E23" s="444"/>
      <c r="F23" s="444"/>
      <c r="G23" s="444"/>
      <c r="H23" s="444"/>
      <c r="I23" s="112">
        <v>127</v>
      </c>
      <c r="J23" s="251">
        <v>0</v>
      </c>
      <c r="K23" s="162">
        <v>0</v>
      </c>
      <c r="L23" s="148">
        <v>0</v>
      </c>
      <c r="M23" s="162">
        <v>0</v>
      </c>
    </row>
    <row r="24" spans="1:13" ht="18" customHeight="1">
      <c r="A24" s="483" t="s">
        <v>162</v>
      </c>
      <c r="B24" s="483"/>
      <c r="C24" s="483"/>
      <c r="D24" s="483"/>
      <c r="E24" s="483"/>
      <c r="F24" s="483"/>
      <c r="G24" s="483"/>
      <c r="H24" s="484"/>
      <c r="I24" s="369">
        <v>128</v>
      </c>
      <c r="J24" s="161">
        <v>100485</v>
      </c>
      <c r="K24" s="144">
        <v>0</v>
      </c>
      <c r="L24" s="144">
        <v>696</v>
      </c>
      <c r="M24" s="145">
        <v>6</v>
      </c>
    </row>
    <row r="25" spans="1:13" ht="16.5" customHeight="1">
      <c r="A25" s="505" t="s">
        <v>163</v>
      </c>
      <c r="B25" s="505"/>
      <c r="C25" s="505"/>
      <c r="D25" s="505"/>
      <c r="E25" s="505"/>
      <c r="F25" s="505"/>
      <c r="G25" s="505"/>
      <c r="H25" s="506"/>
      <c r="I25" s="368">
        <v>129</v>
      </c>
      <c r="J25" s="370">
        <v>0</v>
      </c>
      <c r="K25" s="373">
        <v>0</v>
      </c>
      <c r="L25" s="372">
        <v>0</v>
      </c>
      <c r="M25" s="371">
        <v>0</v>
      </c>
    </row>
    <row r="26" spans="1:13" ht="19.5" customHeight="1">
      <c r="A26" s="505" t="s">
        <v>164</v>
      </c>
      <c r="B26" s="505"/>
      <c r="C26" s="505"/>
      <c r="D26" s="505"/>
      <c r="E26" s="505"/>
      <c r="F26" s="505"/>
      <c r="G26" s="505"/>
      <c r="H26" s="506"/>
      <c r="I26" s="367">
        <v>130</v>
      </c>
      <c r="J26" s="164">
        <v>434270</v>
      </c>
      <c r="K26" s="231">
        <v>5747</v>
      </c>
      <c r="L26" s="232">
        <v>43419</v>
      </c>
      <c r="M26" s="231">
        <v>23473</v>
      </c>
    </row>
    <row r="27" spans="1:13" ht="24" customHeight="1">
      <c r="A27" s="487" t="s">
        <v>287</v>
      </c>
      <c r="B27" s="487"/>
      <c r="C27" s="487"/>
      <c r="D27" s="487"/>
      <c r="E27" s="487"/>
      <c r="F27" s="487"/>
      <c r="G27" s="487"/>
      <c r="H27" s="496"/>
      <c r="I27" s="223">
        <v>131</v>
      </c>
      <c r="J27" s="224">
        <f>(J28+J29+J30+J31+J32)</f>
        <v>3957617</v>
      </c>
      <c r="K27" s="224">
        <f>SUM(K28:K32)</f>
        <v>3376370</v>
      </c>
      <c r="L27" s="224">
        <f>SUM(L28:L32)</f>
        <v>2501112</v>
      </c>
      <c r="M27" s="220">
        <f>SUM(M28:M32)</f>
        <v>846651</v>
      </c>
    </row>
    <row r="28" spans="1:13" ht="30" customHeight="1">
      <c r="A28" s="444" t="s">
        <v>165</v>
      </c>
      <c r="B28" s="444"/>
      <c r="C28" s="444"/>
      <c r="D28" s="444"/>
      <c r="E28" s="444"/>
      <c r="F28" s="444"/>
      <c r="G28" s="444"/>
      <c r="H28" s="444"/>
      <c r="I28" s="245">
        <v>132</v>
      </c>
      <c r="J28" s="163">
        <v>0</v>
      </c>
      <c r="K28" s="146">
        <v>0</v>
      </c>
      <c r="L28" s="148">
        <v>0</v>
      </c>
      <c r="M28" s="146">
        <v>0</v>
      </c>
    </row>
    <row r="29" spans="1:13" ht="26.25" customHeight="1">
      <c r="A29" s="445" t="s">
        <v>166</v>
      </c>
      <c r="B29" s="445"/>
      <c r="C29" s="445"/>
      <c r="D29" s="445"/>
      <c r="E29" s="445"/>
      <c r="F29" s="445"/>
      <c r="G29" s="445"/>
      <c r="H29" s="445"/>
      <c r="I29" s="72">
        <v>133</v>
      </c>
      <c r="J29" s="252">
        <v>3957617</v>
      </c>
      <c r="K29" s="108">
        <v>3376370</v>
      </c>
      <c r="L29" s="122">
        <v>2501112</v>
      </c>
      <c r="M29" s="108">
        <v>846651</v>
      </c>
    </row>
    <row r="30" spans="1:13" ht="21" customHeight="1">
      <c r="A30" s="445" t="s">
        <v>167</v>
      </c>
      <c r="B30" s="445"/>
      <c r="C30" s="445"/>
      <c r="D30" s="445"/>
      <c r="E30" s="445"/>
      <c r="F30" s="445"/>
      <c r="G30" s="445"/>
      <c r="H30" s="445"/>
      <c r="I30" s="72">
        <v>134</v>
      </c>
      <c r="J30" s="253">
        <v>0</v>
      </c>
      <c r="K30" s="109">
        <v>0</v>
      </c>
      <c r="L30" s="123">
        <v>0</v>
      </c>
      <c r="M30" s="109">
        <v>0</v>
      </c>
    </row>
    <row r="31" spans="1:13" ht="18" customHeight="1">
      <c r="A31" s="445" t="s">
        <v>168</v>
      </c>
      <c r="B31" s="445"/>
      <c r="C31" s="445"/>
      <c r="D31" s="445"/>
      <c r="E31" s="445"/>
      <c r="F31" s="445"/>
      <c r="G31" s="445"/>
      <c r="H31" s="445"/>
      <c r="I31" s="72">
        <v>135</v>
      </c>
      <c r="J31" s="253">
        <v>0</v>
      </c>
      <c r="K31" s="109">
        <v>0</v>
      </c>
      <c r="L31" s="123">
        <v>0</v>
      </c>
      <c r="M31" s="109">
        <v>0</v>
      </c>
    </row>
    <row r="32" spans="1:13" ht="18" customHeight="1">
      <c r="A32" s="483" t="s">
        <v>169</v>
      </c>
      <c r="B32" s="483"/>
      <c r="C32" s="483"/>
      <c r="D32" s="483"/>
      <c r="E32" s="483"/>
      <c r="F32" s="483"/>
      <c r="G32" s="483"/>
      <c r="H32" s="483"/>
      <c r="I32" s="114">
        <v>136</v>
      </c>
      <c r="J32" s="254">
        <v>0</v>
      </c>
      <c r="K32" s="167">
        <v>0</v>
      </c>
      <c r="L32" s="166">
        <v>0</v>
      </c>
      <c r="M32" s="167">
        <v>0</v>
      </c>
    </row>
    <row r="33" spans="1:13" ht="21" customHeight="1">
      <c r="A33" s="504" t="s">
        <v>288</v>
      </c>
      <c r="B33" s="504"/>
      <c r="C33" s="504"/>
      <c r="D33" s="504"/>
      <c r="E33" s="504"/>
      <c r="F33" s="504"/>
      <c r="G33" s="504"/>
      <c r="H33" s="504"/>
      <c r="I33" s="207">
        <v>137</v>
      </c>
      <c r="J33" s="222">
        <f>(J34+J35+J36+J37)</f>
        <v>1297321</v>
      </c>
      <c r="K33" s="222">
        <f>SUM(K34:K37)</f>
        <v>660514</v>
      </c>
      <c r="L33" s="221">
        <f>SUM(L34:L37)</f>
        <v>1262523</v>
      </c>
      <c r="M33" s="220">
        <f>SUM(M34:M37)</f>
        <v>147634</v>
      </c>
    </row>
    <row r="34" spans="1:13" ht="19.5" customHeight="1">
      <c r="A34" s="444" t="s">
        <v>170</v>
      </c>
      <c r="B34" s="444"/>
      <c r="C34" s="444"/>
      <c r="D34" s="444"/>
      <c r="E34" s="444"/>
      <c r="F34" s="444"/>
      <c r="G34" s="444"/>
      <c r="H34" s="444"/>
      <c r="I34" s="149">
        <v>138</v>
      </c>
      <c r="J34" s="251">
        <v>0</v>
      </c>
      <c r="K34" s="162">
        <v>0</v>
      </c>
      <c r="L34" s="146">
        <v>0</v>
      </c>
      <c r="M34" s="146">
        <v>0</v>
      </c>
    </row>
    <row r="35" spans="1:13" ht="27" customHeight="1">
      <c r="A35" s="445" t="s">
        <v>171</v>
      </c>
      <c r="B35" s="445"/>
      <c r="C35" s="445"/>
      <c r="D35" s="445"/>
      <c r="E35" s="445"/>
      <c r="F35" s="445"/>
      <c r="G35" s="445"/>
      <c r="H35" s="445"/>
      <c r="I35" s="249">
        <v>139</v>
      </c>
      <c r="J35" s="122">
        <v>1280366</v>
      </c>
      <c r="K35" s="108">
        <v>660514</v>
      </c>
      <c r="L35" s="122">
        <v>1261679</v>
      </c>
      <c r="M35" s="108">
        <v>147634</v>
      </c>
    </row>
    <row r="36" spans="1:13" ht="21" customHeight="1">
      <c r="A36" s="445" t="s">
        <v>172</v>
      </c>
      <c r="B36" s="445"/>
      <c r="C36" s="445"/>
      <c r="D36" s="445"/>
      <c r="E36" s="445"/>
      <c r="F36" s="445"/>
      <c r="G36" s="445"/>
      <c r="H36" s="445"/>
      <c r="I36" s="249">
        <v>140</v>
      </c>
      <c r="J36" s="123">
        <v>0</v>
      </c>
      <c r="K36" s="109">
        <v>0</v>
      </c>
      <c r="L36" s="123">
        <v>0</v>
      </c>
      <c r="M36" s="109">
        <v>0</v>
      </c>
    </row>
    <row r="37" spans="1:13" ht="19.5" customHeight="1">
      <c r="A37" s="503" t="s">
        <v>173</v>
      </c>
      <c r="B37" s="503"/>
      <c r="C37" s="503"/>
      <c r="D37" s="503"/>
      <c r="E37" s="503"/>
      <c r="F37" s="503"/>
      <c r="G37" s="503"/>
      <c r="H37" s="503"/>
      <c r="I37" s="114">
        <v>141</v>
      </c>
      <c r="J37" s="255">
        <v>16955</v>
      </c>
      <c r="K37" s="169">
        <v>0</v>
      </c>
      <c r="L37" s="168">
        <v>844</v>
      </c>
      <c r="M37" s="170">
        <v>0</v>
      </c>
    </row>
    <row r="38" spans="1:13" ht="21.75" customHeight="1">
      <c r="A38" s="487" t="s">
        <v>174</v>
      </c>
      <c r="B38" s="487"/>
      <c r="C38" s="487"/>
      <c r="D38" s="487"/>
      <c r="E38" s="487"/>
      <c r="F38" s="487"/>
      <c r="G38" s="487"/>
      <c r="H38" s="496"/>
      <c r="I38" s="202">
        <v>142</v>
      </c>
      <c r="J38" s="200">
        <v>0</v>
      </c>
      <c r="K38" s="201">
        <v>0</v>
      </c>
      <c r="L38" s="201">
        <v>0</v>
      </c>
      <c r="M38" s="199">
        <v>0</v>
      </c>
    </row>
    <row r="39" spans="1:13" ht="15" customHeight="1">
      <c r="A39" s="487" t="s">
        <v>175</v>
      </c>
      <c r="B39" s="487"/>
      <c r="C39" s="487"/>
      <c r="D39" s="487"/>
      <c r="E39" s="487"/>
      <c r="F39" s="487"/>
      <c r="G39" s="487"/>
      <c r="H39" s="496"/>
      <c r="I39" s="202">
        <v>143</v>
      </c>
      <c r="J39" s="200">
        <v>0</v>
      </c>
      <c r="K39" s="209">
        <v>0</v>
      </c>
      <c r="L39" s="201">
        <v>0</v>
      </c>
      <c r="M39" s="210">
        <v>0</v>
      </c>
    </row>
    <row r="40" spans="1:13" ht="18.75" customHeight="1">
      <c r="A40" s="487" t="s">
        <v>176</v>
      </c>
      <c r="B40" s="487"/>
      <c r="C40" s="487"/>
      <c r="D40" s="487"/>
      <c r="E40" s="487"/>
      <c r="F40" s="487"/>
      <c r="G40" s="487"/>
      <c r="H40" s="496"/>
      <c r="I40" s="206">
        <v>144</v>
      </c>
      <c r="J40" s="205">
        <v>0</v>
      </c>
      <c r="K40" s="201">
        <v>0</v>
      </c>
      <c r="L40" s="209">
        <v>0</v>
      </c>
      <c r="M40" s="210">
        <v>0</v>
      </c>
    </row>
    <row r="41" spans="1:13" ht="18" customHeight="1">
      <c r="A41" s="487" t="s">
        <v>177</v>
      </c>
      <c r="B41" s="487"/>
      <c r="C41" s="487"/>
      <c r="D41" s="487"/>
      <c r="E41" s="487"/>
      <c r="F41" s="487"/>
      <c r="G41" s="487"/>
      <c r="H41" s="496"/>
      <c r="I41" s="207">
        <v>145</v>
      </c>
      <c r="J41" s="205">
        <v>0</v>
      </c>
      <c r="K41" s="208">
        <v>0</v>
      </c>
      <c r="L41" s="205">
        <v>0</v>
      </c>
      <c r="M41" s="211">
        <v>0</v>
      </c>
    </row>
    <row r="42" spans="1:13" ht="21" customHeight="1">
      <c r="A42" s="497" t="s">
        <v>289</v>
      </c>
      <c r="B42" s="497"/>
      <c r="C42" s="497"/>
      <c r="D42" s="497"/>
      <c r="E42" s="497"/>
      <c r="F42" s="497"/>
      <c r="G42" s="497"/>
      <c r="H42" s="498"/>
      <c r="I42" s="216">
        <v>146</v>
      </c>
      <c r="J42" s="213">
        <f>(J7+J27+J40)</f>
        <v>196347224</v>
      </c>
      <c r="K42" s="215">
        <f>K7+K27</f>
        <v>142081290</v>
      </c>
      <c r="L42" s="213">
        <f>L7+L27</f>
        <v>202352610</v>
      </c>
      <c r="M42" s="212">
        <f>M7+M27</f>
        <v>149691477</v>
      </c>
    </row>
    <row r="43" spans="1:13" ht="24.75" customHeight="1">
      <c r="A43" s="497" t="s">
        <v>290</v>
      </c>
      <c r="B43" s="497"/>
      <c r="C43" s="497"/>
      <c r="D43" s="497"/>
      <c r="E43" s="497"/>
      <c r="F43" s="497"/>
      <c r="G43" s="497"/>
      <c r="H43" s="498"/>
      <c r="I43" s="217">
        <v>147</v>
      </c>
      <c r="J43" s="214">
        <f>(J10+J33+J41)</f>
        <v>112899692</v>
      </c>
      <c r="K43" s="213">
        <f>K10+K33</f>
        <v>53780269</v>
      </c>
      <c r="L43" s="214">
        <f>L10+L33</f>
        <v>115524432</v>
      </c>
      <c r="M43" s="212">
        <f>M10+M33</f>
        <v>51951317</v>
      </c>
    </row>
    <row r="44" spans="1:13" ht="19.5" customHeight="1">
      <c r="A44" s="499" t="s">
        <v>291</v>
      </c>
      <c r="B44" s="500"/>
      <c r="C44" s="500"/>
      <c r="D44" s="500"/>
      <c r="E44" s="500"/>
      <c r="F44" s="500"/>
      <c r="G44" s="500"/>
      <c r="H44" s="501"/>
      <c r="I44" s="216">
        <v>148</v>
      </c>
      <c r="J44" s="214">
        <f>(J45+J46)</f>
        <v>83447532</v>
      </c>
      <c r="K44" s="213">
        <f>(K42-K43)</f>
        <v>88301021</v>
      </c>
      <c r="L44" s="215">
        <f>L45+L46</f>
        <v>86828178</v>
      </c>
      <c r="M44" s="212">
        <f>M45</f>
        <v>97740160</v>
      </c>
    </row>
    <row r="45" spans="1:13" ht="20.25" customHeight="1">
      <c r="A45" s="502" t="s">
        <v>178</v>
      </c>
      <c r="B45" s="502"/>
      <c r="C45" s="502"/>
      <c r="D45" s="502"/>
      <c r="E45" s="502"/>
      <c r="F45" s="502"/>
      <c r="G45" s="502"/>
      <c r="H45" s="502"/>
      <c r="I45" s="151">
        <v>149</v>
      </c>
      <c r="J45" s="218">
        <f>J42-J43</f>
        <v>83447532</v>
      </c>
      <c r="K45" s="219">
        <f>(K42-K43)</f>
        <v>88301021</v>
      </c>
      <c r="L45" s="219">
        <f>L42-L43</f>
        <v>86828178</v>
      </c>
      <c r="M45" s="219">
        <f>M42-M43</f>
        <v>97740160</v>
      </c>
    </row>
    <row r="46" spans="1:13" ht="18.75" customHeight="1">
      <c r="A46" s="493" t="s">
        <v>179</v>
      </c>
      <c r="B46" s="493"/>
      <c r="C46" s="493"/>
      <c r="D46" s="493"/>
      <c r="E46" s="493"/>
      <c r="F46" s="493"/>
      <c r="G46" s="493"/>
      <c r="H46" s="493"/>
      <c r="I46" s="78">
        <v>150</v>
      </c>
      <c r="J46" s="171">
        <v>0</v>
      </c>
      <c r="K46" s="172">
        <v>0</v>
      </c>
      <c r="L46" s="171">
        <v>0</v>
      </c>
      <c r="M46" s="172">
        <v>0</v>
      </c>
    </row>
    <row r="47" spans="1:13" ht="24" customHeight="1">
      <c r="A47" s="490" t="s">
        <v>180</v>
      </c>
      <c r="B47" s="490"/>
      <c r="C47" s="490"/>
      <c r="D47" s="490"/>
      <c r="E47" s="490"/>
      <c r="F47" s="490"/>
      <c r="G47" s="490"/>
      <c r="H47" s="491"/>
      <c r="I47" s="203">
        <v>151</v>
      </c>
      <c r="J47" s="197">
        <v>5984746</v>
      </c>
      <c r="K47" s="197">
        <v>2301280</v>
      </c>
      <c r="L47" s="196">
        <v>938908</v>
      </c>
      <c r="M47" s="147">
        <v>8492</v>
      </c>
    </row>
    <row r="48" spans="1:13" ht="22.5" customHeight="1">
      <c r="A48" s="490" t="s">
        <v>292</v>
      </c>
      <c r="B48" s="490"/>
      <c r="C48" s="490"/>
      <c r="D48" s="490"/>
      <c r="E48" s="490"/>
      <c r="F48" s="490"/>
      <c r="G48" s="490"/>
      <c r="H48" s="491"/>
      <c r="I48" s="204">
        <v>152</v>
      </c>
      <c r="J48" s="198">
        <f>J45-J47</f>
        <v>77462786</v>
      </c>
      <c r="K48" s="197">
        <f>(K44-K47)</f>
        <v>85999741</v>
      </c>
      <c r="L48" s="197">
        <f>L49+L50</f>
        <v>85889270</v>
      </c>
      <c r="M48" s="165">
        <f>M49</f>
        <v>97731668</v>
      </c>
    </row>
    <row r="49" spans="1:13" ht="21" customHeight="1">
      <c r="A49" s="492" t="s">
        <v>181</v>
      </c>
      <c r="B49" s="492"/>
      <c r="C49" s="492"/>
      <c r="D49" s="492"/>
      <c r="E49" s="492"/>
      <c r="F49" s="492"/>
      <c r="G49" s="492"/>
      <c r="H49" s="492"/>
      <c r="I49" s="77">
        <v>153</v>
      </c>
      <c r="J49" s="152">
        <f>J44-J47</f>
        <v>77462786</v>
      </c>
      <c r="K49" s="157">
        <f>(K44-K47)</f>
        <v>85999741</v>
      </c>
      <c r="L49" s="155">
        <f>L44-L47</f>
        <v>85889270</v>
      </c>
      <c r="M49" s="154">
        <f>M44-M47</f>
        <v>97731668</v>
      </c>
    </row>
    <row r="50" spans="1:13" ht="21.75" customHeight="1">
      <c r="A50" s="493" t="s">
        <v>182</v>
      </c>
      <c r="B50" s="493"/>
      <c r="C50" s="493"/>
      <c r="D50" s="493"/>
      <c r="E50" s="493"/>
      <c r="F50" s="493"/>
      <c r="G50" s="493"/>
      <c r="H50" s="493"/>
      <c r="I50" s="78">
        <v>154</v>
      </c>
      <c r="J50" s="124"/>
      <c r="K50" s="118">
        <v>0</v>
      </c>
      <c r="L50" s="124">
        <v>0</v>
      </c>
      <c r="M50" s="118">
        <v>0</v>
      </c>
    </row>
    <row r="51" spans="1:13" ht="24" customHeight="1">
      <c r="A51" s="494" t="s">
        <v>183</v>
      </c>
      <c r="B51" s="494"/>
      <c r="C51" s="494"/>
      <c r="D51" s="494"/>
      <c r="E51" s="494"/>
      <c r="F51" s="494"/>
      <c r="G51" s="494"/>
      <c r="H51" s="494"/>
      <c r="I51" s="494"/>
      <c r="J51" s="495"/>
      <c r="K51" s="495"/>
      <c r="L51" s="494"/>
      <c r="M51" s="494"/>
    </row>
    <row r="52" spans="1:13" ht="18.75" customHeight="1">
      <c r="A52" s="489" t="s">
        <v>184</v>
      </c>
      <c r="B52" s="489"/>
      <c r="C52" s="489"/>
      <c r="D52" s="489"/>
      <c r="E52" s="489"/>
      <c r="F52" s="489"/>
      <c r="G52" s="489"/>
      <c r="H52" s="489"/>
      <c r="I52" s="99"/>
      <c r="J52" s="119">
        <v>0</v>
      </c>
      <c r="K52" s="120">
        <v>0</v>
      </c>
      <c r="L52" s="119">
        <v>0</v>
      </c>
      <c r="M52" s="121">
        <v>0</v>
      </c>
    </row>
    <row r="53" spans="1:13" ht="21" customHeight="1">
      <c r="A53" s="477" t="s">
        <v>185</v>
      </c>
      <c r="B53" s="477"/>
      <c r="C53" s="477"/>
      <c r="D53" s="477"/>
      <c r="E53" s="477"/>
      <c r="F53" s="477"/>
      <c r="G53" s="477"/>
      <c r="H53" s="477"/>
      <c r="I53" s="98">
        <v>155</v>
      </c>
      <c r="J53" s="105">
        <v>0</v>
      </c>
      <c r="K53" s="105">
        <v>0</v>
      </c>
      <c r="L53" s="105">
        <v>0</v>
      </c>
      <c r="M53" s="105">
        <v>0</v>
      </c>
    </row>
    <row r="54" spans="1:13" ht="27" customHeight="1">
      <c r="A54" s="477" t="s">
        <v>186</v>
      </c>
      <c r="B54" s="477"/>
      <c r="C54" s="477"/>
      <c r="D54" s="477"/>
      <c r="E54" s="477"/>
      <c r="F54" s="477"/>
      <c r="G54" s="477"/>
      <c r="H54" s="477"/>
      <c r="I54" s="98">
        <v>156</v>
      </c>
      <c r="J54" s="105">
        <v>0</v>
      </c>
      <c r="K54" s="105">
        <v>0</v>
      </c>
      <c r="L54" s="105">
        <v>0</v>
      </c>
      <c r="M54" s="105">
        <v>0</v>
      </c>
    </row>
    <row r="55" spans="1:13" ht="24.75" customHeight="1">
      <c r="A55" s="485" t="s">
        <v>187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  <row r="56" spans="1:13" ht="20.25" customHeight="1">
      <c r="A56" s="486" t="s">
        <v>188</v>
      </c>
      <c r="B56" s="486"/>
      <c r="C56" s="486"/>
      <c r="D56" s="486"/>
      <c r="E56" s="486"/>
      <c r="F56" s="486"/>
      <c r="G56" s="486"/>
      <c r="H56" s="486"/>
      <c r="I56" s="174">
        <v>157</v>
      </c>
      <c r="J56" s="194"/>
      <c r="K56" s="192"/>
      <c r="L56" s="190"/>
      <c r="M56" s="189"/>
    </row>
    <row r="57" spans="1:13" ht="33" customHeight="1">
      <c r="A57" s="487" t="s">
        <v>293</v>
      </c>
      <c r="B57" s="487"/>
      <c r="C57" s="487"/>
      <c r="D57" s="487"/>
      <c r="E57" s="487"/>
      <c r="F57" s="487"/>
      <c r="G57" s="487"/>
      <c r="H57" s="488"/>
      <c r="I57" s="175">
        <v>158</v>
      </c>
      <c r="J57" s="195"/>
      <c r="K57" s="193"/>
      <c r="L57" s="191"/>
      <c r="M57" s="189"/>
    </row>
    <row r="58" spans="1:13" ht="27" customHeight="1">
      <c r="A58" s="489" t="s">
        <v>189</v>
      </c>
      <c r="B58" s="489"/>
      <c r="C58" s="489"/>
      <c r="D58" s="489"/>
      <c r="E58" s="489"/>
      <c r="F58" s="489"/>
      <c r="G58" s="489"/>
      <c r="H58" s="489"/>
      <c r="I58" s="173">
        <v>159</v>
      </c>
      <c r="J58" s="176"/>
      <c r="K58" s="176"/>
      <c r="L58" s="113"/>
      <c r="M58" s="113"/>
    </row>
    <row r="59" spans="1:13" ht="22.5" customHeight="1">
      <c r="A59" s="445" t="s">
        <v>190</v>
      </c>
      <c r="B59" s="445"/>
      <c r="C59" s="445"/>
      <c r="D59" s="445"/>
      <c r="E59" s="445"/>
      <c r="F59" s="445"/>
      <c r="G59" s="445"/>
      <c r="H59" s="445"/>
      <c r="I59" s="98">
        <v>160</v>
      </c>
      <c r="J59" s="105"/>
      <c r="K59" s="105"/>
      <c r="L59" s="105"/>
      <c r="M59" s="105"/>
    </row>
    <row r="60" spans="1:13" ht="30.75" customHeight="1">
      <c r="A60" s="445" t="s">
        <v>191</v>
      </c>
      <c r="B60" s="445"/>
      <c r="C60" s="445"/>
      <c r="D60" s="445"/>
      <c r="E60" s="445"/>
      <c r="F60" s="445"/>
      <c r="G60" s="445"/>
      <c r="H60" s="445"/>
      <c r="I60" s="98">
        <v>161</v>
      </c>
      <c r="J60" s="105"/>
      <c r="K60" s="105"/>
      <c r="L60" s="105"/>
      <c r="M60" s="105"/>
    </row>
    <row r="61" spans="1:13" ht="24.75" customHeight="1">
      <c r="A61" s="445" t="s">
        <v>192</v>
      </c>
      <c r="B61" s="445"/>
      <c r="C61" s="445"/>
      <c r="D61" s="445"/>
      <c r="E61" s="445"/>
      <c r="F61" s="445"/>
      <c r="G61" s="445"/>
      <c r="H61" s="445"/>
      <c r="I61" s="98">
        <v>162</v>
      </c>
      <c r="J61" s="105"/>
      <c r="K61" s="105"/>
      <c r="L61" s="105"/>
      <c r="M61" s="105"/>
    </row>
    <row r="62" spans="1:13" ht="22.5" customHeight="1">
      <c r="A62" s="445" t="s">
        <v>193</v>
      </c>
      <c r="B62" s="445"/>
      <c r="C62" s="445"/>
      <c r="D62" s="445"/>
      <c r="E62" s="445"/>
      <c r="F62" s="445"/>
      <c r="G62" s="445"/>
      <c r="H62" s="445"/>
      <c r="I62" s="98">
        <v>163</v>
      </c>
      <c r="J62" s="105"/>
      <c r="K62" s="105"/>
      <c r="L62" s="105"/>
      <c r="M62" s="105"/>
    </row>
    <row r="63" spans="1:13" ht="21.75" customHeight="1">
      <c r="A63" s="445" t="s">
        <v>194</v>
      </c>
      <c r="B63" s="445"/>
      <c r="C63" s="445"/>
      <c r="D63" s="445"/>
      <c r="E63" s="445"/>
      <c r="F63" s="445"/>
      <c r="G63" s="445"/>
      <c r="H63" s="445"/>
      <c r="I63" s="98">
        <v>164</v>
      </c>
      <c r="J63" s="105"/>
      <c r="K63" s="105"/>
      <c r="L63" s="105"/>
      <c r="M63" s="105"/>
    </row>
    <row r="64" spans="1:13" ht="22.5" customHeight="1">
      <c r="A64" s="483" t="s">
        <v>195</v>
      </c>
      <c r="B64" s="483"/>
      <c r="C64" s="483"/>
      <c r="D64" s="483"/>
      <c r="E64" s="483"/>
      <c r="F64" s="483"/>
      <c r="G64" s="483"/>
      <c r="H64" s="484"/>
      <c r="I64" s="178">
        <v>165</v>
      </c>
      <c r="J64" s="115"/>
      <c r="K64" s="179"/>
      <c r="L64" s="115"/>
      <c r="M64" s="179"/>
    </row>
    <row r="65" spans="1:13" ht="20.25" customHeight="1">
      <c r="A65" s="478" t="s">
        <v>196</v>
      </c>
      <c r="B65" s="478"/>
      <c r="C65" s="478"/>
      <c r="D65" s="478"/>
      <c r="E65" s="478"/>
      <c r="F65" s="478"/>
      <c r="G65" s="478"/>
      <c r="H65" s="479"/>
      <c r="I65" s="177">
        <v>166</v>
      </c>
      <c r="J65" s="181"/>
      <c r="K65" s="180"/>
      <c r="L65" s="180"/>
      <c r="M65" s="185"/>
    </row>
    <row r="66" spans="1:13" ht="36" customHeight="1">
      <c r="A66" s="480" t="s">
        <v>294</v>
      </c>
      <c r="B66" s="480"/>
      <c r="C66" s="480"/>
      <c r="D66" s="480"/>
      <c r="E66" s="480"/>
      <c r="F66" s="480"/>
      <c r="G66" s="480"/>
      <c r="H66" s="481"/>
      <c r="I66" s="177">
        <v>167</v>
      </c>
      <c r="J66" s="183"/>
      <c r="K66" s="186"/>
      <c r="L66" s="188"/>
      <c r="M66" s="187"/>
    </row>
    <row r="67" spans="1:13" ht="24" customHeight="1">
      <c r="A67" s="482" t="s">
        <v>197</v>
      </c>
      <c r="B67" s="482"/>
      <c r="C67" s="482"/>
      <c r="D67" s="482"/>
      <c r="E67" s="482"/>
      <c r="F67" s="482"/>
      <c r="G67" s="482"/>
      <c r="H67" s="482"/>
      <c r="I67" s="177">
        <v>168</v>
      </c>
      <c r="J67" s="184"/>
      <c r="K67" s="186"/>
      <c r="L67" s="188"/>
      <c r="M67" s="182"/>
    </row>
    <row r="68" spans="1:13" ht="12.75" customHeight="1">
      <c r="A68" s="444" t="s">
        <v>198</v>
      </c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</row>
    <row r="69" spans="1:13" ht="12.75" customHeight="1">
      <c r="A69" s="445" t="s">
        <v>199</v>
      </c>
      <c r="B69" s="445"/>
      <c r="C69" s="445"/>
      <c r="D69" s="445"/>
      <c r="E69" s="445"/>
      <c r="F69" s="445"/>
      <c r="G69" s="445"/>
      <c r="H69" s="445"/>
      <c r="I69" s="445"/>
      <c r="J69" s="483"/>
      <c r="K69" s="483"/>
      <c r="L69" s="483"/>
      <c r="M69" s="483"/>
    </row>
    <row r="70" spans="1:13" ht="12.75" customHeight="1">
      <c r="A70" s="477" t="s">
        <v>185</v>
      </c>
      <c r="B70" s="477"/>
      <c r="C70" s="477"/>
      <c r="D70" s="477"/>
      <c r="E70" s="477"/>
      <c r="F70" s="477"/>
      <c r="G70" s="477"/>
      <c r="H70" s="477"/>
      <c r="I70" s="98">
        <v>169</v>
      </c>
      <c r="J70" s="110"/>
      <c r="K70" s="110"/>
      <c r="L70" s="110"/>
      <c r="M70" s="110"/>
    </row>
    <row r="71" spans="1:13" ht="12.75" customHeight="1">
      <c r="A71" s="477" t="s">
        <v>186</v>
      </c>
      <c r="B71" s="477"/>
      <c r="C71" s="477"/>
      <c r="D71" s="477"/>
      <c r="E71" s="477"/>
      <c r="F71" s="477"/>
      <c r="G71" s="477"/>
      <c r="H71" s="477"/>
      <c r="I71" s="98">
        <v>170</v>
      </c>
      <c r="J71" s="110"/>
      <c r="K71" s="110"/>
      <c r="L71" s="110"/>
      <c r="M71" s="110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ErrorMessage="1" errorTitle="Pogrešan unos" error="Mogu se unijeti samo cjelobrojne vrijednosti." sqref="J70:L71 J53:L54 J56:J67 K57:M57 K58:L67 M66:M67 J47:M47">
      <formula1>999999999999</formula1>
    </dataValidation>
    <dataValidation type="whole" operator="notEqual" allowBlank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ErrorMessage="1" errorTitle="Pogrešan unos" error="Mogu se unijeti samo cjelobrojne pozitivne vrijednosti." sqref="K52 J48:M50 K56:M56 J7:M10 J12:M4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22">
      <selection activeCell="K45" sqref="K45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536" t="s">
        <v>200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2" ht="15" customHeight="1" thickBot="1">
      <c r="A2" s="537" t="s">
        <v>298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60"/>
    </row>
    <row r="3" spans="1:12" ht="16.5" customHeight="1" thickBot="1" thickTop="1">
      <c r="A3" s="538" t="s">
        <v>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60"/>
    </row>
    <row r="4" spans="1:12" ht="27.75" customHeight="1" thickTop="1">
      <c r="A4" s="539" t="s">
        <v>50</v>
      </c>
      <c r="B4" s="539"/>
      <c r="C4" s="539"/>
      <c r="D4" s="539"/>
      <c r="E4" s="539"/>
      <c r="F4" s="539"/>
      <c r="G4" s="539"/>
      <c r="H4" s="539"/>
      <c r="I4" s="101" t="s">
        <v>275</v>
      </c>
      <c r="J4" s="101" t="s">
        <v>51</v>
      </c>
      <c r="K4" s="101" t="s">
        <v>52</v>
      </c>
      <c r="L4" s="60"/>
    </row>
    <row r="5" spans="1:12" ht="12.75">
      <c r="A5" s="540">
        <v>1</v>
      </c>
      <c r="B5" s="540"/>
      <c r="C5" s="540"/>
      <c r="D5" s="540"/>
      <c r="E5" s="540"/>
      <c r="F5" s="540"/>
      <c r="G5" s="540"/>
      <c r="H5" s="540"/>
      <c r="I5" s="376">
        <v>2</v>
      </c>
      <c r="J5" s="377" t="s">
        <v>201</v>
      </c>
      <c r="K5" s="379" t="s">
        <v>202</v>
      </c>
      <c r="L5" s="60"/>
    </row>
    <row r="6" spans="1:12" ht="15" customHeight="1">
      <c r="A6" s="530" t="s">
        <v>203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73"/>
    </row>
    <row r="7" spans="1:12" ht="12.75" customHeight="1">
      <c r="A7" s="453" t="s">
        <v>204</v>
      </c>
      <c r="B7" s="453"/>
      <c r="C7" s="453"/>
      <c r="D7" s="453"/>
      <c r="E7" s="453"/>
      <c r="F7" s="453"/>
      <c r="G7" s="453"/>
      <c r="H7" s="453"/>
      <c r="I7" s="380">
        <v>1</v>
      </c>
      <c r="J7" s="113">
        <v>83447532</v>
      </c>
      <c r="K7" s="113">
        <v>86828178</v>
      </c>
      <c r="L7" s="73"/>
    </row>
    <row r="8" spans="1:12" ht="12.75" customHeight="1">
      <c r="A8" s="446" t="s">
        <v>205</v>
      </c>
      <c r="B8" s="446"/>
      <c r="C8" s="446"/>
      <c r="D8" s="446"/>
      <c r="E8" s="446"/>
      <c r="F8" s="446"/>
      <c r="G8" s="446"/>
      <c r="H8" s="446"/>
      <c r="I8" s="72">
        <v>2</v>
      </c>
      <c r="J8" s="105">
        <v>17521712</v>
      </c>
      <c r="K8" s="105">
        <v>18386275</v>
      </c>
      <c r="L8" s="74"/>
    </row>
    <row r="9" spans="1:12" ht="12.75" customHeight="1">
      <c r="A9" s="446" t="s">
        <v>206</v>
      </c>
      <c r="B9" s="446"/>
      <c r="C9" s="446"/>
      <c r="D9" s="446"/>
      <c r="E9" s="446"/>
      <c r="F9" s="446"/>
      <c r="G9" s="446"/>
      <c r="H9" s="446"/>
      <c r="I9" s="72">
        <v>3</v>
      </c>
      <c r="J9" s="105">
        <v>0</v>
      </c>
      <c r="K9" s="105">
        <v>12400709</v>
      </c>
      <c r="L9" s="73"/>
    </row>
    <row r="10" spans="1:12" ht="12.75" customHeight="1">
      <c r="A10" s="446" t="s">
        <v>207</v>
      </c>
      <c r="B10" s="446"/>
      <c r="C10" s="446"/>
      <c r="D10" s="446"/>
      <c r="E10" s="446"/>
      <c r="F10" s="446"/>
      <c r="G10" s="446"/>
      <c r="H10" s="446"/>
      <c r="I10" s="72">
        <v>4</v>
      </c>
      <c r="J10" s="105">
        <v>0</v>
      </c>
      <c r="K10" s="105"/>
      <c r="L10" s="73"/>
    </row>
    <row r="11" spans="1:12" ht="12.75" customHeight="1">
      <c r="A11" s="446" t="s">
        <v>208</v>
      </c>
      <c r="B11" s="446"/>
      <c r="C11" s="446"/>
      <c r="D11" s="446"/>
      <c r="E11" s="446"/>
      <c r="F11" s="446"/>
      <c r="G11" s="446"/>
      <c r="H11" s="446"/>
      <c r="I11" s="72">
        <v>5</v>
      </c>
      <c r="J11" s="105">
        <v>0</v>
      </c>
      <c r="K11" s="105"/>
      <c r="L11" s="73"/>
    </row>
    <row r="12" spans="1:12" ht="12.75" customHeight="1">
      <c r="A12" s="451" t="s">
        <v>209</v>
      </c>
      <c r="B12" s="451"/>
      <c r="C12" s="451"/>
      <c r="D12" s="451"/>
      <c r="E12" s="451"/>
      <c r="F12" s="451"/>
      <c r="G12" s="451"/>
      <c r="H12" s="451"/>
      <c r="I12" s="114">
        <v>6</v>
      </c>
      <c r="J12" s="115">
        <v>0</v>
      </c>
      <c r="K12" s="115">
        <v>1955841</v>
      </c>
      <c r="L12" s="73"/>
    </row>
    <row r="13" spans="1:12" ht="21.75" customHeight="1">
      <c r="A13" s="522" t="s">
        <v>210</v>
      </c>
      <c r="B13" s="522"/>
      <c r="C13" s="522"/>
      <c r="D13" s="522"/>
      <c r="E13" s="522"/>
      <c r="F13" s="522"/>
      <c r="G13" s="522"/>
      <c r="H13" s="522"/>
      <c r="I13" s="381">
        <v>7</v>
      </c>
      <c r="J13" s="382">
        <f>SUM(J7:J12)</f>
        <v>100969244</v>
      </c>
      <c r="K13" s="382">
        <f>SUM(K7:K12)</f>
        <v>119571003</v>
      </c>
      <c r="L13" s="73"/>
    </row>
    <row r="14" spans="1:12" ht="12.75" customHeight="1">
      <c r="A14" s="453" t="s">
        <v>211</v>
      </c>
      <c r="B14" s="453"/>
      <c r="C14" s="453"/>
      <c r="D14" s="453"/>
      <c r="E14" s="453"/>
      <c r="F14" s="453"/>
      <c r="G14" s="453"/>
      <c r="H14" s="453"/>
      <c r="I14" s="378">
        <v>8</v>
      </c>
      <c r="J14" s="113">
        <v>9407809</v>
      </c>
      <c r="K14" s="113"/>
      <c r="L14" s="73"/>
    </row>
    <row r="15" spans="1:12" ht="12.75" customHeight="1">
      <c r="A15" s="446" t="s">
        <v>212</v>
      </c>
      <c r="B15" s="446"/>
      <c r="C15" s="446"/>
      <c r="D15" s="446"/>
      <c r="E15" s="446"/>
      <c r="F15" s="446"/>
      <c r="G15" s="446"/>
      <c r="H15" s="446"/>
      <c r="I15" s="72">
        <v>9</v>
      </c>
      <c r="J15" s="105">
        <v>9999700</v>
      </c>
      <c r="K15" s="105">
        <v>4757611</v>
      </c>
      <c r="L15" s="73"/>
    </row>
    <row r="16" spans="1:12" ht="12.75" customHeight="1">
      <c r="A16" s="446" t="s">
        <v>213</v>
      </c>
      <c r="B16" s="446"/>
      <c r="C16" s="446"/>
      <c r="D16" s="446"/>
      <c r="E16" s="446"/>
      <c r="F16" s="446"/>
      <c r="G16" s="446"/>
      <c r="H16" s="446"/>
      <c r="I16" s="72">
        <v>10</v>
      </c>
      <c r="J16" s="105">
        <v>1161431</v>
      </c>
      <c r="K16" s="105">
        <v>593403</v>
      </c>
      <c r="L16" s="73"/>
    </row>
    <row r="17" spans="1:12" ht="14.25" customHeight="1">
      <c r="A17" s="448" t="s">
        <v>214</v>
      </c>
      <c r="B17" s="448"/>
      <c r="C17" s="448"/>
      <c r="D17" s="448"/>
      <c r="E17" s="448"/>
      <c r="F17" s="448"/>
      <c r="G17" s="448"/>
      <c r="H17" s="448"/>
      <c r="I17" s="114">
        <v>11</v>
      </c>
      <c r="J17" s="115">
        <v>76367</v>
      </c>
      <c r="K17" s="179"/>
      <c r="L17" s="73"/>
    </row>
    <row r="18" spans="1:12" ht="24" customHeight="1">
      <c r="A18" s="522" t="s">
        <v>215</v>
      </c>
      <c r="B18" s="522"/>
      <c r="C18" s="522"/>
      <c r="D18" s="522"/>
      <c r="E18" s="522"/>
      <c r="F18" s="522"/>
      <c r="G18" s="522"/>
      <c r="H18" s="529"/>
      <c r="I18" s="386">
        <v>12</v>
      </c>
      <c r="J18" s="383">
        <f>SUM(J14:J17)</f>
        <v>20645307</v>
      </c>
      <c r="K18" s="383">
        <f>SUM(K14:K17)</f>
        <v>5351014</v>
      </c>
      <c r="L18" s="73"/>
    </row>
    <row r="19" spans="1:12" ht="24.75" customHeight="1">
      <c r="A19" s="523" t="s">
        <v>216</v>
      </c>
      <c r="B19" s="523"/>
      <c r="C19" s="523"/>
      <c r="D19" s="523"/>
      <c r="E19" s="523"/>
      <c r="F19" s="523"/>
      <c r="G19" s="523"/>
      <c r="H19" s="523"/>
      <c r="I19" s="388">
        <v>13</v>
      </c>
      <c r="J19" s="385">
        <f>J13-J18</f>
        <v>80323937</v>
      </c>
      <c r="K19" s="384">
        <f>K13-K18</f>
        <v>114219989</v>
      </c>
      <c r="L19" s="73"/>
    </row>
    <row r="20" spans="1:12" ht="24" customHeight="1">
      <c r="A20" s="532" t="s">
        <v>217</v>
      </c>
      <c r="B20" s="532"/>
      <c r="C20" s="532"/>
      <c r="D20" s="532"/>
      <c r="E20" s="532"/>
      <c r="F20" s="532"/>
      <c r="G20" s="532"/>
      <c r="H20" s="533"/>
      <c r="I20" s="387">
        <v>14</v>
      </c>
      <c r="J20" s="384">
        <v>0</v>
      </c>
      <c r="K20" s="384">
        <v>0</v>
      </c>
      <c r="L20" s="73"/>
    </row>
    <row r="21" spans="1:12" ht="16.5" customHeight="1" thickBot="1">
      <c r="A21" s="534" t="s">
        <v>218</v>
      </c>
      <c r="B21" s="534"/>
      <c r="C21" s="534"/>
      <c r="D21" s="534"/>
      <c r="E21" s="534"/>
      <c r="F21" s="534"/>
      <c r="G21" s="534"/>
      <c r="H21" s="534"/>
      <c r="I21" s="534"/>
      <c r="J21" s="535"/>
      <c r="K21" s="535"/>
      <c r="L21" s="60"/>
    </row>
    <row r="22" spans="1:12" ht="12.75" customHeight="1">
      <c r="A22" s="520" t="s">
        <v>219</v>
      </c>
      <c r="B22" s="520"/>
      <c r="C22" s="520"/>
      <c r="D22" s="520"/>
      <c r="E22" s="520"/>
      <c r="F22" s="520"/>
      <c r="G22" s="520"/>
      <c r="H22" s="520"/>
      <c r="I22" s="378">
        <v>15</v>
      </c>
      <c r="J22" s="105">
        <v>0</v>
      </c>
      <c r="K22" s="105">
        <v>0</v>
      </c>
      <c r="L22" s="73"/>
    </row>
    <row r="23" spans="1:12" ht="12.75" customHeight="1">
      <c r="A23" s="446" t="s">
        <v>220</v>
      </c>
      <c r="B23" s="446"/>
      <c r="C23" s="446"/>
      <c r="D23" s="446"/>
      <c r="E23" s="446"/>
      <c r="F23" s="446"/>
      <c r="G23" s="446"/>
      <c r="H23" s="446"/>
      <c r="I23" s="72">
        <v>16</v>
      </c>
      <c r="J23" s="105">
        <v>0</v>
      </c>
      <c r="K23" s="105">
        <v>0</v>
      </c>
      <c r="L23" s="73"/>
    </row>
    <row r="24" spans="1:12" ht="12.75" customHeight="1">
      <c r="A24" s="446" t="s">
        <v>221</v>
      </c>
      <c r="B24" s="446"/>
      <c r="C24" s="446"/>
      <c r="D24" s="446"/>
      <c r="E24" s="446"/>
      <c r="F24" s="446"/>
      <c r="G24" s="446"/>
      <c r="H24" s="446"/>
      <c r="I24" s="72">
        <v>17</v>
      </c>
      <c r="J24" s="105">
        <v>0</v>
      </c>
      <c r="K24" s="105">
        <v>0</v>
      </c>
      <c r="L24" s="73"/>
    </row>
    <row r="25" spans="1:12" ht="12.75" customHeight="1">
      <c r="A25" s="446" t="s">
        <v>222</v>
      </c>
      <c r="B25" s="446"/>
      <c r="C25" s="446"/>
      <c r="D25" s="446"/>
      <c r="E25" s="446"/>
      <c r="F25" s="446"/>
      <c r="G25" s="446"/>
      <c r="H25" s="446"/>
      <c r="I25" s="72">
        <v>18</v>
      </c>
      <c r="J25" s="105">
        <v>0</v>
      </c>
      <c r="K25" s="105">
        <v>0</v>
      </c>
      <c r="L25" s="73"/>
    </row>
    <row r="26" spans="1:12" ht="12.75" customHeight="1">
      <c r="A26" s="448" t="s">
        <v>223</v>
      </c>
      <c r="B26" s="448"/>
      <c r="C26" s="448"/>
      <c r="D26" s="448"/>
      <c r="E26" s="448"/>
      <c r="F26" s="448"/>
      <c r="G26" s="448"/>
      <c r="H26" s="448"/>
      <c r="I26" s="389">
        <v>19</v>
      </c>
      <c r="J26" s="115">
        <v>0</v>
      </c>
      <c r="K26" s="115">
        <v>0</v>
      </c>
      <c r="L26" s="73"/>
    </row>
    <row r="27" spans="1:12" ht="12.75" customHeight="1">
      <c r="A27" s="527" t="s">
        <v>224</v>
      </c>
      <c r="B27" s="527"/>
      <c r="C27" s="527"/>
      <c r="D27" s="527"/>
      <c r="E27" s="527"/>
      <c r="F27" s="527"/>
      <c r="G27" s="527"/>
      <c r="H27" s="527"/>
      <c r="I27" s="390">
        <v>20</v>
      </c>
      <c r="J27" s="391">
        <f>SUM(J22:J26)</f>
        <v>0</v>
      </c>
      <c r="K27" s="392">
        <f>SUM(K22:K26)</f>
        <v>0</v>
      </c>
      <c r="L27" s="73"/>
    </row>
    <row r="28" spans="1:12" ht="14.25" customHeight="1">
      <c r="A28" s="520" t="s">
        <v>225</v>
      </c>
      <c r="B28" s="520"/>
      <c r="C28" s="520"/>
      <c r="D28" s="520"/>
      <c r="E28" s="520"/>
      <c r="F28" s="520"/>
      <c r="G28" s="520"/>
      <c r="H28" s="520"/>
      <c r="I28" s="378">
        <v>21</v>
      </c>
      <c r="J28" s="176">
        <v>22327522</v>
      </c>
      <c r="K28" s="176">
        <v>52423941</v>
      </c>
      <c r="L28" s="73"/>
    </row>
    <row r="29" spans="1:12" ht="12.75" customHeight="1">
      <c r="A29" s="446" t="s">
        <v>226</v>
      </c>
      <c r="B29" s="446"/>
      <c r="C29" s="446"/>
      <c r="D29" s="446"/>
      <c r="E29" s="446"/>
      <c r="F29" s="446"/>
      <c r="G29" s="446"/>
      <c r="H29" s="446"/>
      <c r="I29" s="72">
        <v>22</v>
      </c>
      <c r="J29" s="105">
        <v>0</v>
      </c>
      <c r="K29" s="105"/>
      <c r="L29" s="73"/>
    </row>
    <row r="30" spans="1:12" ht="12.75" customHeight="1">
      <c r="A30" s="448" t="s">
        <v>227</v>
      </c>
      <c r="B30" s="448"/>
      <c r="C30" s="448"/>
      <c r="D30" s="448"/>
      <c r="E30" s="448"/>
      <c r="F30" s="448"/>
      <c r="G30" s="448"/>
      <c r="H30" s="448"/>
      <c r="I30" s="389">
        <v>23</v>
      </c>
      <c r="J30" s="115">
        <v>0</v>
      </c>
      <c r="K30" s="115"/>
      <c r="L30" s="73"/>
    </row>
    <row r="31" spans="1:12" ht="16.5" customHeight="1">
      <c r="A31" s="522" t="s">
        <v>228</v>
      </c>
      <c r="B31" s="522"/>
      <c r="C31" s="522"/>
      <c r="D31" s="522"/>
      <c r="E31" s="522"/>
      <c r="F31" s="522"/>
      <c r="G31" s="522"/>
      <c r="H31" s="529"/>
      <c r="I31" s="394">
        <v>24</v>
      </c>
      <c r="J31" s="393">
        <f>SUM(J28:J30)</f>
        <v>22327522</v>
      </c>
      <c r="K31" s="392">
        <f>SUM(K28:K30)</f>
        <v>52423941</v>
      </c>
      <c r="L31" s="73"/>
    </row>
    <row r="32" spans="1:12" ht="27" customHeight="1">
      <c r="A32" s="523" t="s">
        <v>229</v>
      </c>
      <c r="B32" s="523"/>
      <c r="C32" s="523"/>
      <c r="D32" s="523"/>
      <c r="E32" s="523"/>
      <c r="F32" s="523"/>
      <c r="G32" s="523"/>
      <c r="H32" s="523"/>
      <c r="I32" s="395">
        <v>25</v>
      </c>
      <c r="J32" s="385">
        <v>0</v>
      </c>
      <c r="K32" s="396">
        <v>0</v>
      </c>
      <c r="L32" s="73"/>
    </row>
    <row r="33" spans="1:12" ht="27" customHeight="1">
      <c r="A33" s="524" t="s">
        <v>230</v>
      </c>
      <c r="B33" s="524"/>
      <c r="C33" s="524"/>
      <c r="D33" s="524"/>
      <c r="E33" s="524"/>
      <c r="F33" s="524"/>
      <c r="G33" s="524"/>
      <c r="H33" s="525"/>
      <c r="I33" s="388">
        <v>26</v>
      </c>
      <c r="J33" s="384">
        <f>(J31-J27)</f>
        <v>22327522</v>
      </c>
      <c r="K33" s="384">
        <f>K31-K27</f>
        <v>52423941</v>
      </c>
      <c r="L33" s="73"/>
    </row>
    <row r="34" spans="1:12" ht="17.25" customHeight="1">
      <c r="A34" s="530" t="s">
        <v>231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1"/>
      <c r="L34" s="60"/>
    </row>
    <row r="35" spans="1:12" ht="12.75" customHeight="1">
      <c r="A35" s="453" t="s">
        <v>232</v>
      </c>
      <c r="B35" s="453"/>
      <c r="C35" s="453"/>
      <c r="D35" s="453"/>
      <c r="E35" s="453"/>
      <c r="F35" s="453"/>
      <c r="G35" s="453"/>
      <c r="H35" s="453"/>
      <c r="I35" s="380">
        <v>27</v>
      </c>
      <c r="J35" s="113">
        <v>0</v>
      </c>
      <c r="K35" s="113">
        <v>0</v>
      </c>
      <c r="L35" s="73"/>
    </row>
    <row r="36" spans="1:12" ht="12.75" customHeight="1">
      <c r="A36" s="446" t="s">
        <v>233</v>
      </c>
      <c r="B36" s="446"/>
      <c r="C36" s="446"/>
      <c r="D36" s="446"/>
      <c r="E36" s="446"/>
      <c r="F36" s="446"/>
      <c r="G36" s="446"/>
      <c r="H36" s="446"/>
      <c r="I36" s="72">
        <v>28</v>
      </c>
      <c r="J36" s="105">
        <v>8557677</v>
      </c>
      <c r="K36" s="105">
        <v>0</v>
      </c>
      <c r="L36" s="73"/>
    </row>
    <row r="37" spans="1:12" ht="12.75" customHeight="1">
      <c r="A37" s="448" t="s">
        <v>234</v>
      </c>
      <c r="B37" s="448"/>
      <c r="C37" s="448"/>
      <c r="D37" s="448"/>
      <c r="E37" s="448"/>
      <c r="F37" s="448"/>
      <c r="G37" s="448"/>
      <c r="H37" s="448"/>
      <c r="I37" s="114">
        <v>29</v>
      </c>
      <c r="J37" s="115">
        <v>37985580</v>
      </c>
      <c r="K37" s="115">
        <v>23104809</v>
      </c>
      <c r="L37" s="73"/>
    </row>
    <row r="38" spans="1:12" ht="17.25" customHeight="1">
      <c r="A38" s="527" t="s">
        <v>235</v>
      </c>
      <c r="B38" s="527"/>
      <c r="C38" s="527"/>
      <c r="D38" s="527"/>
      <c r="E38" s="527"/>
      <c r="F38" s="527"/>
      <c r="G38" s="527"/>
      <c r="H38" s="528"/>
      <c r="I38" s="394">
        <v>30</v>
      </c>
      <c r="J38" s="397">
        <f>SUM(J35:J37)</f>
        <v>46543257</v>
      </c>
      <c r="K38" s="392">
        <f>SUM(K35:K37)</f>
        <v>23104809</v>
      </c>
      <c r="L38" s="73"/>
    </row>
    <row r="39" spans="1:12" ht="12.75" customHeight="1">
      <c r="A39" s="520" t="s">
        <v>236</v>
      </c>
      <c r="B39" s="520"/>
      <c r="C39" s="520"/>
      <c r="D39" s="520"/>
      <c r="E39" s="520"/>
      <c r="F39" s="520"/>
      <c r="G39" s="520"/>
      <c r="H39" s="520"/>
      <c r="I39" s="112">
        <v>31</v>
      </c>
      <c r="J39" s="176">
        <v>0</v>
      </c>
      <c r="K39" s="176">
        <v>3201700</v>
      </c>
      <c r="L39" s="73"/>
    </row>
    <row r="40" spans="1:12" ht="12.75" customHeight="1">
      <c r="A40" s="446" t="s">
        <v>237</v>
      </c>
      <c r="B40" s="446"/>
      <c r="C40" s="446"/>
      <c r="D40" s="446"/>
      <c r="E40" s="446"/>
      <c r="F40" s="446"/>
      <c r="G40" s="446"/>
      <c r="H40" s="446"/>
      <c r="I40" s="72">
        <v>32</v>
      </c>
      <c r="J40" s="115">
        <v>9816768</v>
      </c>
      <c r="K40" s="105">
        <v>38176320</v>
      </c>
      <c r="L40" s="73"/>
    </row>
    <row r="41" spans="1:12" ht="12.75" customHeight="1">
      <c r="A41" s="446" t="s">
        <v>238</v>
      </c>
      <c r="B41" s="446"/>
      <c r="C41" s="446"/>
      <c r="D41" s="446"/>
      <c r="E41" s="446"/>
      <c r="F41" s="446"/>
      <c r="G41" s="446"/>
      <c r="H41" s="446"/>
      <c r="I41" s="72">
        <v>33</v>
      </c>
      <c r="J41" s="375">
        <v>0</v>
      </c>
      <c r="K41" s="374"/>
      <c r="L41" s="73"/>
    </row>
    <row r="42" spans="1:12" ht="12.75" customHeight="1">
      <c r="A42" s="446" t="s">
        <v>239</v>
      </c>
      <c r="B42" s="446"/>
      <c r="C42" s="446"/>
      <c r="D42" s="446"/>
      <c r="E42" s="446"/>
      <c r="F42" s="446"/>
      <c r="G42" s="446"/>
      <c r="H42" s="446"/>
      <c r="I42" s="72">
        <v>34</v>
      </c>
      <c r="J42" s="113">
        <v>0</v>
      </c>
      <c r="K42" s="105"/>
      <c r="L42" s="73"/>
    </row>
    <row r="43" spans="1:12" ht="11.25" customHeight="1">
      <c r="A43" s="448" t="s">
        <v>240</v>
      </c>
      <c r="B43" s="448"/>
      <c r="C43" s="448"/>
      <c r="D43" s="448"/>
      <c r="E43" s="448"/>
      <c r="F43" s="448"/>
      <c r="G43" s="448"/>
      <c r="H43" s="448"/>
      <c r="I43" s="114">
        <v>35</v>
      </c>
      <c r="J43" s="179">
        <v>0</v>
      </c>
      <c r="K43" s="115">
        <v>0</v>
      </c>
      <c r="L43" s="73"/>
    </row>
    <row r="44" spans="1:12" ht="16.5" customHeight="1">
      <c r="A44" s="522" t="s">
        <v>241</v>
      </c>
      <c r="B44" s="522"/>
      <c r="C44" s="522"/>
      <c r="D44" s="522"/>
      <c r="E44" s="522"/>
      <c r="F44" s="522"/>
      <c r="G44" s="522"/>
      <c r="H44" s="522"/>
      <c r="I44" s="398">
        <v>36</v>
      </c>
      <c r="J44" s="116">
        <f>SUM(J39:J43)</f>
        <v>9816768</v>
      </c>
      <c r="K44" s="392">
        <f>SUM(K39:K43)</f>
        <v>41378020</v>
      </c>
      <c r="L44" s="73"/>
    </row>
    <row r="45" spans="1:12" ht="27" customHeight="1">
      <c r="A45" s="523" t="s">
        <v>242</v>
      </c>
      <c r="B45" s="523"/>
      <c r="C45" s="523"/>
      <c r="D45" s="523"/>
      <c r="E45" s="523"/>
      <c r="F45" s="523"/>
      <c r="G45" s="523"/>
      <c r="H45" s="523"/>
      <c r="I45" s="395">
        <v>37</v>
      </c>
      <c r="J45" s="396">
        <f>(J38-J44)</f>
        <v>36726489</v>
      </c>
      <c r="K45" s="396">
        <v>0</v>
      </c>
      <c r="L45" s="73"/>
    </row>
    <row r="46" spans="1:12" ht="24" customHeight="1">
      <c r="A46" s="524" t="s">
        <v>243</v>
      </c>
      <c r="B46" s="524"/>
      <c r="C46" s="524"/>
      <c r="D46" s="524"/>
      <c r="E46" s="524"/>
      <c r="F46" s="524"/>
      <c r="G46" s="524"/>
      <c r="H46" s="525"/>
      <c r="I46" s="388">
        <v>38</v>
      </c>
      <c r="J46" s="396">
        <v>0</v>
      </c>
      <c r="K46" s="396">
        <f>K44-K38</f>
        <v>18273211</v>
      </c>
      <c r="L46" s="73"/>
    </row>
    <row r="47" spans="1:12" ht="20.25" customHeight="1">
      <c r="A47" s="512" t="s">
        <v>244</v>
      </c>
      <c r="B47" s="512"/>
      <c r="C47" s="512"/>
      <c r="D47" s="512"/>
      <c r="E47" s="512"/>
      <c r="F47" s="512"/>
      <c r="G47" s="512"/>
      <c r="H47" s="526"/>
      <c r="I47" s="394">
        <v>39</v>
      </c>
      <c r="J47" s="383">
        <f>J19-J33+J45</f>
        <v>94722904</v>
      </c>
      <c r="K47" s="383">
        <f>K19-K33-K46</f>
        <v>43522837</v>
      </c>
      <c r="L47" s="73"/>
    </row>
    <row r="48" spans="1:12" ht="17.25" customHeight="1">
      <c r="A48" s="512" t="s">
        <v>245</v>
      </c>
      <c r="B48" s="512"/>
      <c r="C48" s="512"/>
      <c r="D48" s="512"/>
      <c r="E48" s="512"/>
      <c r="F48" s="512"/>
      <c r="G48" s="512"/>
      <c r="H48" s="526"/>
      <c r="I48" s="394">
        <v>40</v>
      </c>
      <c r="J48" s="383">
        <v>0</v>
      </c>
      <c r="K48" s="383"/>
      <c r="L48" s="73"/>
    </row>
    <row r="49" spans="1:12" ht="18.75" customHeight="1">
      <c r="A49" s="520" t="s">
        <v>246</v>
      </c>
      <c r="B49" s="520"/>
      <c r="C49" s="520"/>
      <c r="D49" s="520"/>
      <c r="E49" s="520"/>
      <c r="F49" s="520"/>
      <c r="G49" s="520"/>
      <c r="H49" s="520"/>
      <c r="I49" s="378">
        <v>41</v>
      </c>
      <c r="J49" s="176">
        <v>42775767</v>
      </c>
      <c r="K49" s="113">
        <v>69618291</v>
      </c>
      <c r="L49" s="73"/>
    </row>
    <row r="50" spans="1:12" ht="17.25" customHeight="1">
      <c r="A50" s="446" t="s">
        <v>247</v>
      </c>
      <c r="B50" s="446"/>
      <c r="C50" s="446"/>
      <c r="D50" s="446"/>
      <c r="E50" s="446"/>
      <c r="F50" s="446"/>
      <c r="G50" s="446"/>
      <c r="H50" s="446"/>
      <c r="I50" s="72">
        <v>42</v>
      </c>
      <c r="J50" s="105">
        <f>J47</f>
        <v>94722904</v>
      </c>
      <c r="K50" s="105">
        <f>K47</f>
        <v>43522837</v>
      </c>
      <c r="L50" s="73"/>
    </row>
    <row r="51" spans="1:12" ht="17.25" customHeight="1">
      <c r="A51" s="446" t="s">
        <v>248</v>
      </c>
      <c r="B51" s="446"/>
      <c r="C51" s="446"/>
      <c r="D51" s="446"/>
      <c r="E51" s="446"/>
      <c r="F51" s="446"/>
      <c r="G51" s="446"/>
      <c r="H51" s="446"/>
      <c r="I51" s="72">
        <v>43</v>
      </c>
      <c r="J51" s="105">
        <v>0</v>
      </c>
      <c r="K51" s="105"/>
      <c r="L51" s="73"/>
    </row>
    <row r="52" spans="1:12" ht="21" customHeight="1">
      <c r="A52" s="521" t="s">
        <v>249</v>
      </c>
      <c r="B52" s="521"/>
      <c r="C52" s="521"/>
      <c r="D52" s="521"/>
      <c r="E52" s="521"/>
      <c r="F52" s="521"/>
      <c r="G52" s="521"/>
      <c r="H52" s="521"/>
      <c r="I52" s="75">
        <v>44</v>
      </c>
      <c r="J52" s="106">
        <f>(J49+J50-J51)</f>
        <v>137498671</v>
      </c>
      <c r="K52" s="106">
        <f>K49+K50</f>
        <v>113141128</v>
      </c>
      <c r="L52" s="73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ErrorMessage="1" errorTitle="Pogrešan unos" error="Mogu se unijeti samo cjelobrojne pozitivne vrijednosti." sqref="J44:K48 J38:K38 J31:K33 J18:K20 J27:K27 J52:K52">
      <formula1>0</formula1>
    </dataValidation>
    <dataValidation type="whole" operator="notEqual" allowBlank="1" showErrorMessage="1" errorTitle="Pogrešan unos" error="Mogu se unijeti samo cjelobrojne vrijednosti." sqref="L8 J28:K30 J7:K17 J39:K43 J49:K51 J22:K26 J35:K37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61" customWidth="1"/>
    <col min="5" max="5" width="13.42187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557" t="s">
        <v>250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62"/>
    </row>
    <row r="2" spans="1:12" ht="15.75" customHeight="1" thickBot="1">
      <c r="A2" s="102"/>
      <c r="B2" s="102"/>
      <c r="C2" s="558" t="s">
        <v>251</v>
      </c>
      <c r="D2" s="558"/>
      <c r="E2" s="84">
        <v>42370</v>
      </c>
      <c r="F2" s="103" t="s">
        <v>2</v>
      </c>
      <c r="G2" s="559">
        <v>42643</v>
      </c>
      <c r="H2" s="559"/>
      <c r="I2" s="102"/>
      <c r="J2" s="102"/>
      <c r="K2" s="102"/>
      <c r="L2" s="63"/>
    </row>
    <row r="3" spans="1:12" ht="19.5" customHeight="1" thickBot="1" thickTop="1">
      <c r="A3" s="538" t="s">
        <v>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63"/>
    </row>
    <row r="4" spans="1:11" ht="30" customHeight="1" thickTop="1">
      <c r="A4" s="560" t="s">
        <v>50</v>
      </c>
      <c r="B4" s="560"/>
      <c r="C4" s="560"/>
      <c r="D4" s="560"/>
      <c r="E4" s="560"/>
      <c r="F4" s="560"/>
      <c r="G4" s="560"/>
      <c r="H4" s="561"/>
      <c r="I4" s="344" t="s">
        <v>275</v>
      </c>
      <c r="J4" s="104" t="s">
        <v>252</v>
      </c>
      <c r="K4" s="104" t="s">
        <v>253</v>
      </c>
    </row>
    <row r="5" spans="1:11" ht="12.75" customHeight="1">
      <c r="A5" s="562">
        <v>1</v>
      </c>
      <c r="B5" s="562"/>
      <c r="C5" s="562"/>
      <c r="D5" s="562"/>
      <c r="E5" s="562"/>
      <c r="F5" s="562"/>
      <c r="G5" s="562"/>
      <c r="H5" s="563"/>
      <c r="I5" s="345">
        <v>2</v>
      </c>
      <c r="J5" s="76" t="s">
        <v>201</v>
      </c>
      <c r="K5" s="76" t="s">
        <v>202</v>
      </c>
    </row>
    <row r="6" spans="1:11" ht="13.5" customHeight="1">
      <c r="A6" s="541" t="s">
        <v>254</v>
      </c>
      <c r="B6" s="541"/>
      <c r="C6" s="541"/>
      <c r="D6" s="541"/>
      <c r="E6" s="541"/>
      <c r="F6" s="541"/>
      <c r="G6" s="541"/>
      <c r="H6" s="542"/>
      <c r="I6" s="352">
        <v>1</v>
      </c>
      <c r="J6" s="353">
        <v>212718480</v>
      </c>
      <c r="K6" s="351">
        <v>212718480</v>
      </c>
    </row>
    <row r="7" spans="1:11" ht="15" customHeight="1">
      <c r="A7" s="545" t="s">
        <v>255</v>
      </c>
      <c r="B7" s="545"/>
      <c r="C7" s="545"/>
      <c r="D7" s="545"/>
      <c r="E7" s="545"/>
      <c r="F7" s="545"/>
      <c r="G7" s="545"/>
      <c r="H7" s="546"/>
      <c r="I7" s="257">
        <v>2</v>
      </c>
      <c r="J7" s="354">
        <v>43664339</v>
      </c>
      <c r="K7" s="350">
        <v>43664339</v>
      </c>
    </row>
    <row r="8" spans="1:11" ht="15" customHeight="1">
      <c r="A8" s="545" t="s">
        <v>256</v>
      </c>
      <c r="B8" s="545"/>
      <c r="C8" s="545"/>
      <c r="D8" s="545"/>
      <c r="E8" s="545"/>
      <c r="F8" s="545"/>
      <c r="G8" s="545"/>
      <c r="H8" s="546"/>
      <c r="I8" s="257">
        <v>3</v>
      </c>
      <c r="J8" s="354">
        <v>186680</v>
      </c>
      <c r="K8" s="350">
        <v>186680</v>
      </c>
    </row>
    <row r="9" spans="1:11" ht="15" customHeight="1">
      <c r="A9" s="545" t="s">
        <v>257</v>
      </c>
      <c r="B9" s="545"/>
      <c r="C9" s="545"/>
      <c r="D9" s="545"/>
      <c r="E9" s="545"/>
      <c r="F9" s="545"/>
      <c r="G9" s="545"/>
      <c r="H9" s="546"/>
      <c r="I9" s="257">
        <v>4</v>
      </c>
      <c r="J9" s="354">
        <v>7545037</v>
      </c>
      <c r="K9" s="350">
        <v>39200646</v>
      </c>
    </row>
    <row r="10" spans="1:11" ht="14.25" customHeight="1">
      <c r="A10" s="545" t="s">
        <v>258</v>
      </c>
      <c r="B10" s="545"/>
      <c r="C10" s="545"/>
      <c r="D10" s="545"/>
      <c r="E10" s="545"/>
      <c r="F10" s="545"/>
      <c r="G10" s="545"/>
      <c r="H10" s="545"/>
      <c r="I10" s="257">
        <v>5</v>
      </c>
      <c r="J10" s="354">
        <v>69831929</v>
      </c>
      <c r="K10" s="350">
        <v>86828178</v>
      </c>
    </row>
    <row r="11" spans="1:11" ht="14.25" customHeight="1">
      <c r="A11" s="545" t="s">
        <v>259</v>
      </c>
      <c r="B11" s="545"/>
      <c r="C11" s="545"/>
      <c r="D11" s="545"/>
      <c r="E11" s="545"/>
      <c r="F11" s="545"/>
      <c r="G11" s="545"/>
      <c r="H11" s="546"/>
      <c r="I11" s="257">
        <v>6</v>
      </c>
      <c r="J11" s="354">
        <v>0</v>
      </c>
      <c r="K11" s="350">
        <v>0</v>
      </c>
    </row>
    <row r="12" spans="1:11" ht="13.5" customHeight="1">
      <c r="A12" s="545" t="s">
        <v>260</v>
      </c>
      <c r="B12" s="545"/>
      <c r="C12" s="545"/>
      <c r="D12" s="545"/>
      <c r="E12" s="545"/>
      <c r="F12" s="545"/>
      <c r="G12" s="545"/>
      <c r="H12" s="546"/>
      <c r="I12" s="257">
        <v>7</v>
      </c>
      <c r="J12" s="354">
        <v>0</v>
      </c>
      <c r="K12" s="350">
        <v>0</v>
      </c>
    </row>
    <row r="13" spans="1:11" ht="15" customHeight="1">
      <c r="A13" s="545" t="s">
        <v>261</v>
      </c>
      <c r="B13" s="545"/>
      <c r="C13" s="545"/>
      <c r="D13" s="545"/>
      <c r="E13" s="545"/>
      <c r="F13" s="545"/>
      <c r="G13" s="545"/>
      <c r="H13" s="545"/>
      <c r="I13" s="257">
        <v>8</v>
      </c>
      <c r="J13" s="354">
        <v>-3062981</v>
      </c>
      <c r="K13" s="350">
        <v>-3062981</v>
      </c>
    </row>
    <row r="14" spans="1:11" ht="15" customHeight="1">
      <c r="A14" s="551" t="s">
        <v>262</v>
      </c>
      <c r="B14" s="551"/>
      <c r="C14" s="551"/>
      <c r="D14" s="551"/>
      <c r="E14" s="551"/>
      <c r="F14" s="551"/>
      <c r="G14" s="551"/>
      <c r="H14" s="552"/>
      <c r="I14" s="399">
        <v>9</v>
      </c>
      <c r="J14" s="355">
        <v>0</v>
      </c>
      <c r="K14" s="349">
        <v>0</v>
      </c>
    </row>
    <row r="15" spans="1:11" ht="18" customHeight="1">
      <c r="A15" s="553" t="s">
        <v>263</v>
      </c>
      <c r="B15" s="553"/>
      <c r="C15" s="553"/>
      <c r="D15" s="553"/>
      <c r="E15" s="553"/>
      <c r="F15" s="553"/>
      <c r="G15" s="553"/>
      <c r="H15" s="554"/>
      <c r="I15" s="401">
        <v>10</v>
      </c>
      <c r="J15" s="403">
        <v>330883484</v>
      </c>
      <c r="K15" s="404">
        <f>SUM(K6:K14)</f>
        <v>379535342</v>
      </c>
    </row>
    <row r="16" spans="1:11" ht="15" customHeight="1">
      <c r="A16" s="555" t="s">
        <v>264</v>
      </c>
      <c r="B16" s="555"/>
      <c r="C16" s="555"/>
      <c r="D16" s="555"/>
      <c r="E16" s="555"/>
      <c r="F16" s="555"/>
      <c r="G16" s="555"/>
      <c r="H16" s="556"/>
      <c r="I16" s="400">
        <v>11</v>
      </c>
      <c r="J16" s="402">
        <v>0</v>
      </c>
      <c r="K16" s="405">
        <v>0</v>
      </c>
    </row>
    <row r="17" spans="1:11" ht="15.75" customHeight="1">
      <c r="A17" s="545" t="s">
        <v>265</v>
      </c>
      <c r="B17" s="545"/>
      <c r="C17" s="545"/>
      <c r="D17" s="545"/>
      <c r="E17" s="545"/>
      <c r="F17" s="545"/>
      <c r="G17" s="545"/>
      <c r="H17" s="546"/>
      <c r="I17" s="348">
        <v>12</v>
      </c>
      <c r="J17" s="356">
        <v>0</v>
      </c>
      <c r="K17" s="346">
        <v>0</v>
      </c>
    </row>
    <row r="18" spans="1:11" ht="15" customHeight="1">
      <c r="A18" s="545" t="s">
        <v>266</v>
      </c>
      <c r="B18" s="545"/>
      <c r="C18" s="545"/>
      <c r="D18" s="545"/>
      <c r="E18" s="545"/>
      <c r="F18" s="545"/>
      <c r="G18" s="545"/>
      <c r="H18" s="545"/>
      <c r="I18" s="347">
        <v>13</v>
      </c>
      <c r="J18" s="356">
        <v>0</v>
      </c>
      <c r="K18" s="346">
        <v>0</v>
      </c>
    </row>
    <row r="19" spans="1:11" ht="15.75" customHeight="1">
      <c r="A19" s="545" t="s">
        <v>267</v>
      </c>
      <c r="B19" s="545"/>
      <c r="C19" s="545"/>
      <c r="D19" s="545"/>
      <c r="E19" s="545"/>
      <c r="F19" s="545"/>
      <c r="G19" s="545"/>
      <c r="H19" s="546"/>
      <c r="I19" s="257">
        <v>14</v>
      </c>
      <c r="J19" s="356">
        <v>0</v>
      </c>
      <c r="K19" s="346">
        <v>0</v>
      </c>
    </row>
    <row r="20" spans="1:11" ht="14.25" customHeight="1">
      <c r="A20" s="545" t="s">
        <v>268</v>
      </c>
      <c r="B20" s="545"/>
      <c r="C20" s="545"/>
      <c r="D20" s="545"/>
      <c r="E20" s="545"/>
      <c r="F20" s="545"/>
      <c r="G20" s="545"/>
      <c r="H20" s="545"/>
      <c r="I20" s="257">
        <v>15</v>
      </c>
      <c r="J20" s="356">
        <v>0</v>
      </c>
      <c r="K20" s="346">
        <v>0</v>
      </c>
    </row>
    <row r="21" spans="1:11" ht="15" customHeight="1">
      <c r="A21" s="547" t="s">
        <v>269</v>
      </c>
      <c r="B21" s="547"/>
      <c r="C21" s="547"/>
      <c r="D21" s="547"/>
      <c r="E21" s="547"/>
      <c r="F21" s="547"/>
      <c r="G21" s="547"/>
      <c r="H21" s="547"/>
      <c r="I21" s="258">
        <v>16</v>
      </c>
      <c r="J21" s="406">
        <v>0</v>
      </c>
      <c r="K21" s="409">
        <v>0</v>
      </c>
    </row>
    <row r="22" spans="1:11" ht="24" customHeight="1">
      <c r="A22" s="548" t="s">
        <v>270</v>
      </c>
      <c r="B22" s="548"/>
      <c r="C22" s="548"/>
      <c r="D22" s="548"/>
      <c r="E22" s="548"/>
      <c r="F22" s="548"/>
      <c r="G22" s="548"/>
      <c r="H22" s="549"/>
      <c r="I22" s="408">
        <v>17</v>
      </c>
      <c r="J22" s="407">
        <v>0</v>
      </c>
      <c r="K22" s="410">
        <v>0</v>
      </c>
    </row>
    <row r="23" spans="1:11" ht="12.75">
      <c r="A23" s="550"/>
      <c r="B23" s="550"/>
      <c r="C23" s="550"/>
      <c r="D23" s="550"/>
      <c r="E23" s="550"/>
      <c r="F23" s="550"/>
      <c r="G23" s="550"/>
      <c r="H23" s="550"/>
      <c r="I23" s="550"/>
      <c r="J23" s="550"/>
      <c r="K23" s="550"/>
    </row>
    <row r="24" spans="1:11" ht="15" customHeight="1">
      <c r="A24" s="541" t="s">
        <v>271</v>
      </c>
      <c r="B24" s="541"/>
      <c r="C24" s="541"/>
      <c r="D24" s="541"/>
      <c r="E24" s="541"/>
      <c r="F24" s="541"/>
      <c r="G24" s="541"/>
      <c r="H24" s="542"/>
      <c r="I24" s="361">
        <v>18</v>
      </c>
      <c r="J24" s="360">
        <v>0</v>
      </c>
      <c r="K24" s="357">
        <v>0</v>
      </c>
    </row>
    <row r="25" spans="1:11" ht="17.25" customHeight="1">
      <c r="A25" s="543" t="s">
        <v>272</v>
      </c>
      <c r="B25" s="543"/>
      <c r="C25" s="543"/>
      <c r="D25" s="543"/>
      <c r="E25" s="543"/>
      <c r="F25" s="543"/>
      <c r="G25" s="543"/>
      <c r="H25" s="543"/>
      <c r="I25" s="362">
        <v>19</v>
      </c>
      <c r="J25" s="359">
        <v>0</v>
      </c>
      <c r="K25" s="358">
        <v>0</v>
      </c>
    </row>
    <row r="26" spans="1:11" ht="30" customHeight="1">
      <c r="A26" s="544" t="s">
        <v>273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2016-10-25T11:54:17Z</cp:lastPrinted>
  <dcterms:created xsi:type="dcterms:W3CDTF">2015-01-27T12:44:47Z</dcterms:created>
  <dcterms:modified xsi:type="dcterms:W3CDTF">2016-10-25T12:04:40Z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