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__VBA__0" sheetId="6" r:id="rId6"/>
    <sheet name="__VBA__1" sheetId="7" r:id="rId7"/>
  </sheets>
  <definedNames>
    <definedName name="_xlnm.Print_Area" localSheetId="0">'OPĆI PODACI'!$A$1:$I$65</definedName>
    <definedName name="_xlnm.Print_Area" localSheetId="4">'PK'!$A$1:$K$26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<sst xmlns="http://schemas.openxmlformats.org/spreadsheetml/2006/main" count="334" uniqueCount="299">
  <si>
    <t>Prilog 1.</t>
  </si>
  <si>
    <t>Razdoblje izvještavanja:</t>
  </si>
  <si>
    <t>do</t>
  </si>
  <si>
    <t>Godišnji financijski izvještaj poduzetnika GFI-POD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</si>
  <si>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</si>
  <si>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</si>
  <si>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</si>
  <si>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</si>
  <si>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</si>
  <si>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</si>
  <si>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</si>
  <si>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 xml:space="preserve"> TURISTHOTEL D.D. ZADAR</t>
  </si>
  <si>
    <t>Poštanski broj i mjesto:</t>
  </si>
  <si>
    <t xml:space="preserve"> ZADAR</t>
  </si>
  <si>
    <t>Ulica i kućni broj:</t>
  </si>
  <si>
    <t xml:space="preserve"> OBALA KNEZA BRANIMIRA 6</t>
  </si>
  <si>
    <t>Adresa e-pošte:</t>
  </si>
  <si>
    <t xml:space="preserve"> uprava@turisthotel.com.hr</t>
  </si>
  <si>
    <t>Internet adresa:</t>
  </si>
  <si>
    <t xml:space="preserve"> www.turisthotel.com.hr</t>
  </si>
  <si>
    <t>Šifra i naziv općine/grada:</t>
  </si>
  <si>
    <t>Šifra i naziv županije:</t>
  </si>
  <si>
    <t xml:space="preserve"> ZADARSKA</t>
  </si>
  <si>
    <t>Broj zaposlenih:</t>
  </si>
  <si>
    <t>(krajem izvještajnog razdoblja)</t>
  </si>
  <si>
    <t>Konsolidirani izvještaj:</t>
  </si>
  <si>
    <t>NE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</si>
  <si>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</si>
  <si>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</si>
  <si>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</si>
  <si>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</si>
  <si>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</si>
  <si>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</si>
  <si>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</si>
  <si>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>RADONIĆ ANA</t>
  </si>
  <si>
    <t>(unosi se samo prezime i ime osobe za kontakt)</t>
  </si>
  <si>
    <t>Telefon:</t>
  </si>
  <si>
    <t xml:space="preserve"> 023205539</t>
  </si>
  <si>
    <t>Telefaks:</t>
  </si>
  <si>
    <t xml:space="preserve"> 023250561</t>
  </si>
  <si>
    <t>Prezime i ime:</t>
  </si>
  <si>
    <t xml:space="preserve"> SKOBLAR FRANE</t>
  </si>
  <si>
    <t>(osoba ovlaštene za zastupanje)</t>
  </si>
  <si>
    <t xml:space="preserve">Dokumentacija za objavu: </t>
  </si>
  <si>
    <t>1. Revidirani godišnji financijski izvještaji s revizorskim izvješćem</t>
  </si>
  <si>
    <t>2. Izvještaj poslovodstva</t>
  </si>
  <si>
    <t>3. Izjava osoba odgovornih za sastavljanje godišnjeg izvještaja</t>
  </si>
  <si>
    <t>4. Odluka nadležnog tijela (prijedlog) o utvrđivanju godišnjih financijskih izvještaja</t>
  </si>
  <si>
    <t>5. Odluka o prijedlogu raspodjele dobiti i pokriću gubitka</t>
  </si>
  <si>
    <t>M.P.</t>
  </si>
  <si>
    <t>(potpis osobe ovlaštene za zastupanje)</t>
  </si>
  <si>
    <t>BILANCA</t>
  </si>
  <si>
    <t>01.01.2017 – 31.12.2017</t>
  </si>
  <si>
    <t>TURISTHOTEL D.D. ZADAR</t>
  </si>
  <si>
    <t>Naziv pozicije</t>
  </si>
  <si>
    <t>AOP
oznaka</t>
  </si>
  <si>
    <t>Prethodno razdoblje</t>
  </si>
  <si>
    <t>Tekuće razdoblje</t>
  </si>
  <si>
    <t>AKTIVA</t>
  </si>
  <si>
    <t>A)  POTRAŽIVANJA ZA UPISANI A NEUPLAĆENI KAPITAL</t>
  </si>
  <si>
    <t>B)  DUGOTRAJNA IMOVINA (003+010+020+029+033)</t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</si>
  <si>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</si>
  <si>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</si>
  <si>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</si>
  <si>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</si>
  <si>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</si>
  <si>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</si>
  <si>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</si>
  <si>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</si>
  <si>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</si>
  <si>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</si>
  <si>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</si>
  <si>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</si>
  <si>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</si>
  <si>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</si>
  <si>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</si>
  <si>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</si>
  <si>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</si>
  <si>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</si>
  <si>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</si>
  <si>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</si>
  <si>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</si>
  <si>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</si>
  <si>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</si>
  <si>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</si>
  <si>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</si>
  <si>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</si>
  <si>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</si>
  <si>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</si>
  <si>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</si>
  <si>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</si>
  <si>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</si>
  <si>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t>C)  KRATKOTRAJNA IMOVINA (035+043+050+058)</t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</si>
  <si>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</si>
  <si>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</si>
  <si>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</si>
  <si>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</si>
  <si>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</si>
  <si>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</si>
  <si>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</si>
  <si>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</si>
  <si>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</si>
  <si>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</si>
  <si>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</si>
  <si>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</si>
  <si>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</si>
  <si>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</si>
  <si>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</si>
  <si>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</si>
  <si>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</si>
  <si>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</si>
  <si>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</si>
  <si>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</si>
  <si>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t>E)  UKUPNO AKTIVA (001+002+034+059)</t>
  </si>
  <si>
    <t>F)  IZVANBILANČNI ZAPISI</t>
  </si>
  <si>
    <t>PASIVA</t>
  </si>
  <si>
    <t>A)  KAPITAL I REZERVE (063+064+065+071+072+075+078)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</si>
  <si>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</si>
  <si>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</si>
  <si>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</si>
  <si>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</si>
  <si>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</si>
  <si>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</si>
  <si>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</si>
  <si>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</si>
  <si>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</si>
  <si>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</si>
  <si>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</si>
  <si>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</si>
  <si>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</si>
  <si>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</si>
  <si>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</si>
  <si>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</si>
  <si>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t>B)  REZERVIRANJA (080 do 082)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</si>
  <si>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</si>
  <si>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</si>
  <si>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</si>
  <si>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>C)  DUGOROČNE OBVEZE (084 do 092)</t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</si>
  <si>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</si>
  <si>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</si>
  <si>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</si>
  <si>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</si>
  <si>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</si>
  <si>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</si>
  <si>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</si>
  <si>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</si>
  <si>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</si>
  <si>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t>D)  KRATKOROČNE OBVEZE (094 do 105)</t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</si>
  <si>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</si>
  <si>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</si>
  <si>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</si>
  <si>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</si>
  <si>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</si>
  <si>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</si>
  <si>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t>F) UKUPNO – PASIVA (062+079+083+093+106)</t>
  </si>
  <si>
    <t>G)  IZVANBILANČNI ZAPISI</t>
  </si>
  <si>
    <t>DODATAK BILANCI (popunjava poduzetnik koji sastavlja konsolidirani financijski izvještaj)</t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</si>
  <si>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</si>
  <si>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</si>
  <si>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</si>
  <si>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</si>
  <si>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</si>
  <si>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I. POSLOVNI PRIHODI (112+113)</t>
  </si>
  <si>
    <t xml:space="preserve">   1. Prihodi od prodaje</t>
  </si>
  <si>
    <t xml:space="preserve">   2. Ostali poslovni prihodi</t>
  </si>
  <si>
    <t>II. POSLOVNI RASHODI (115+116+120+124+125+126+129+130)</t>
  </si>
  <si>
    <t xml:space="preserve">    1. Promjene vrijednosti zaliha proizvodnje u tijeku i gotovih proizvoda</t>
  </si>
  <si>
    <t xml:space="preserve">    2. Materijalni troškovi (117 do 119)</t>
  </si>
  <si>
    <t xml:space="preserve">        a) Troškovi sirovina i materijala</t>
  </si>
  <si>
    <t xml:space="preserve">        b) Troškovi prodane robe</t>
  </si>
  <si>
    <t xml:space="preserve">        c) Ostali vanjski troškovi</t>
  </si>
  <si>
    <t xml:space="preserve">   3. Troškovi osoblja (121 do 123)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</si>
  <si>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</si>
  <si>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</si>
  <si>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</si>
  <si>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</si>
  <si>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</si>
  <si>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Vrijednosno usklađivanje (127+128)</t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</si>
  <si>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</si>
  <si>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</si>
  <si>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</si>
  <si>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</si>
  <si>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t>III. FINANCIJSKI PRIHODI (132 do 136)</t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</si>
  <si>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</si>
  <si>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</si>
  <si>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</si>
  <si>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</si>
  <si>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</si>
  <si>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t>IV. FINANCIJSKI RASHODI (138 do 141)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</si>
  <si>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</si>
  <si>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</si>
  <si>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</si>
  <si>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</si>
  <si>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</si>
  <si>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</si>
  <si>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</si>
  <si>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</si>
  <si>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t>IX.  UKUPNI PRIHODI (111+131+142 + 144)</t>
  </si>
  <si>
    <t>X.   UKUPNI RASHODI (114+137+143 + 145)</t>
  </si>
  <si>
    <t>XI.  DOBIT ILI GUBITAK PRIJE OPOREZIVANJA (146-147)</t>
  </si>
  <si>
    <t xml:space="preserve">  1. Dobit prije oporezivanja (146-147)</t>
  </si>
  <si>
    <t xml:space="preserve">  2. Gubitak prije oporezivanja (147-146)</t>
  </si>
  <si>
    <t>XII.  POREZ NA DOBIT</t>
  </si>
  <si>
    <t>XIII. DOBIT ILI GUBITAK RAZDOBLJA (148-151)</t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</si>
  <si>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</si>
  <si>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</si>
  <si>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</si>
  <si>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</si>
  <si>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</si>
  <si>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</si>
  <si>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</si>
  <si>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</si>
  <si>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t>II. OSTALA SVEOBUHVATNA DOBIT/GUBITAK PRIJE POREZA (159 do 165)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</si>
  <si>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</si>
  <si>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</si>
  <si>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</si>
  <si>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</si>
  <si>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</si>
  <si>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</si>
  <si>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</si>
  <si>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</si>
  <si>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t>IV. NETO OSTALA SVEOBUHVATNA DOBIT ILI GUBITAK
      RAZDOBLJA (158-166)</t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</si>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</sst>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17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name val="Arial Rounded MT Bold"/>
      <family val="2"/>
    </font>
    <font>
      <b/>
      <sz val="11"/>
      <color indexed="6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vertical="top"/>
      <protection/>
    </xf>
    <xf numFmtId="164" fontId="2" fillId="0" borderId="0">
      <alignment/>
      <protection/>
    </xf>
    <xf numFmtId="164" fontId="5" fillId="0" borderId="1" applyNumberFormat="0" applyFill="0" applyAlignment="0" applyProtection="0"/>
    <xf numFmtId="164" fontId="6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2" applyNumberFormat="0" applyFill="0" applyAlignment="0" applyProtection="0"/>
    <xf numFmtId="164" fontId="13" fillId="0" borderId="3" applyNumberFormat="0" applyFill="0" applyAlignment="0" applyProtection="0"/>
  </cellStyleXfs>
  <cellXfs count="212">
    <xf numFmtId="164" fontId="0" fillId="0" borderId="0" xfId="0" applyAlignment="1">
      <alignment/>
    </xf>
    <xf numFmtId="164" fontId="0" fillId="0" borderId="0" xfId="20" applyFont="1" applyFill="1" applyBorder="1" applyAlignment="1">
      <alignment/>
      <protection/>
    </xf>
    <xf numFmtId="164" fontId="3" fillId="0" borderId="4" xfId="20" applyFont="1" applyFill="1" applyBorder="1" applyAlignment="1">
      <alignment/>
      <protection/>
    </xf>
    <xf numFmtId="164" fontId="2" fillId="0" borderId="5" xfId="20" applyFont="1" applyFill="1" applyBorder="1" applyAlignment="1">
      <alignment/>
      <protection/>
    </xf>
    <xf numFmtId="164" fontId="2" fillId="0" borderId="6" xfId="20" applyFont="1" applyFill="1" applyBorder="1" applyAlignment="1">
      <alignment/>
      <protection/>
    </xf>
    <xf numFmtId="164" fontId="2" fillId="0" borderId="0" xfId="20" applyFont="1" applyFill="1" applyBorder="1" applyAlignment="1">
      <alignment/>
      <protection/>
    </xf>
    <xf numFmtId="164" fontId="4" fillId="0" borderId="7" xfId="20" applyFont="1" applyFill="1" applyBorder="1" applyAlignment="1" applyProtection="1">
      <alignment horizontal="left" vertical="center" wrapText="1"/>
      <protection hidden="1"/>
    </xf>
    <xf numFmtId="165" fontId="5" fillId="0" borderId="1" xfId="22" applyNumberFormat="1" applyFill="1" applyAlignment="1" applyProtection="1">
      <alignment horizontal="center" vertical="center"/>
      <protection hidden="1" locked="0"/>
    </xf>
    <xf numFmtId="164" fontId="5" fillId="0" borderId="1" xfId="22" applyNumberFormat="1" applyFill="1" applyAlignment="1" applyProtection="1">
      <alignment horizontal="center" vertical="center"/>
      <protection hidden="1" locked="0"/>
    </xf>
    <xf numFmtId="164" fontId="5" fillId="0" borderId="1" xfId="22" applyNumberFormat="1" applyFont="1" applyFill="1" applyAlignment="1" applyProtection="1">
      <alignment horizontal="left" vertical="center"/>
      <protection hidden="1"/>
    </xf>
    <xf numFmtId="164" fontId="2" fillId="0" borderId="8" xfId="20" applyFont="1" applyFill="1" applyBorder="1" applyAlignment="1" applyProtection="1">
      <alignment horizontal="left" vertical="center" wrapText="1"/>
      <protection hidden="1"/>
    </xf>
    <xf numFmtId="164" fontId="2" fillId="0" borderId="9" xfId="20" applyFont="1" applyFill="1" applyBorder="1" applyAlignment="1" applyProtection="1">
      <alignment vertical="center"/>
      <protection hidden="1"/>
    </xf>
    <xf numFmtId="164" fontId="2" fillId="0" borderId="0" xfId="20" applyFont="1" applyFill="1" applyBorder="1" applyAlignment="1" applyProtection="1">
      <alignment vertical="center"/>
      <protection hidden="1"/>
    </xf>
    <xf numFmtId="164" fontId="2" fillId="0" borderId="0" xfId="20" applyFont="1" applyFill="1" applyBorder="1" applyAlignment="1" applyProtection="1">
      <alignment horizontal="center" vertical="center" wrapText="1"/>
      <protection hidden="1"/>
    </xf>
    <xf numFmtId="164" fontId="6" fillId="2" borderId="7" xfId="23" applyNumberFormat="1" applyFont="1" applyFill="1" applyBorder="1" applyAlignment="1" applyProtection="1">
      <alignment horizontal="center" vertical="center" wrapText="1"/>
      <protection hidden="1"/>
    </xf>
    <xf numFmtId="164" fontId="2" fillId="0" borderId="9" xfId="20" applyFont="1" applyFill="1" applyBorder="1" applyAlignment="1" applyProtection="1">
      <alignment/>
      <protection hidden="1"/>
    </xf>
    <xf numFmtId="164" fontId="2" fillId="0" borderId="0" xfId="20" applyFont="1" applyFill="1" applyBorder="1" applyAlignment="1" applyProtection="1">
      <alignment/>
      <protection hidden="1"/>
    </xf>
    <xf numFmtId="164" fontId="7" fillId="0" borderId="0" xfId="20" applyFont="1" applyFill="1" applyBorder="1" applyAlignment="1" applyProtection="1">
      <alignment horizontal="right" vertical="center" wrapText="1"/>
      <protection hidden="1"/>
    </xf>
    <xf numFmtId="164" fontId="7" fillId="0" borderId="0" xfId="20" applyFont="1" applyFill="1" applyBorder="1" applyAlignment="1" applyProtection="1">
      <alignment horizontal="right"/>
      <protection hidden="1"/>
    </xf>
    <xf numFmtId="164" fontId="7" fillId="0" borderId="0" xfId="20" applyNumberFormat="1" applyFont="1" applyFill="1" applyBorder="1" applyAlignment="1" applyProtection="1">
      <alignment horizontal="right" vertical="center" shrinkToFit="1"/>
      <protection hidden="1" locked="0"/>
    </xf>
    <xf numFmtId="164" fontId="7" fillId="0" borderId="0" xfId="20" applyFont="1" applyFill="1" applyBorder="1" applyAlignment="1" applyProtection="1">
      <alignment horizontal="left" vertical="center"/>
      <protection hidden="1"/>
    </xf>
    <xf numFmtId="164" fontId="2" fillId="0" borderId="8" xfId="20" applyFont="1" applyFill="1" applyBorder="1" applyAlignment="1" applyProtection="1">
      <alignment/>
      <protection hidden="1"/>
    </xf>
    <xf numFmtId="164" fontId="2" fillId="0" borderId="7" xfId="20" applyFont="1" applyFill="1" applyBorder="1" applyAlignment="1" applyProtection="1">
      <alignment horizontal="right" vertical="center"/>
      <protection hidden="1"/>
    </xf>
    <xf numFmtId="166" fontId="8" fillId="3" borderId="10" xfId="24" applyNumberFormat="1" applyFont="1" applyFill="1" applyBorder="1" applyAlignment="1" applyProtection="1">
      <alignment horizontal="center" vertical="center"/>
      <protection hidden="1" locked="0"/>
    </xf>
    <xf numFmtId="164" fontId="8" fillId="3" borderId="0" xfId="24" applyNumberFormat="1" applyFill="1" applyBorder="1" applyAlignment="1" applyProtection="1">
      <alignment wrapText="1"/>
      <protection hidden="1"/>
    </xf>
    <xf numFmtId="164" fontId="8" fillId="3" borderId="8" xfId="24" applyNumberFormat="1" applyFill="1" applyBorder="1" applyAlignment="1" applyProtection="1">
      <alignment wrapText="1"/>
      <protection hidden="1"/>
    </xf>
    <xf numFmtId="164" fontId="2" fillId="0" borderId="9" xfId="20" applyFont="1" applyFill="1" applyBorder="1" applyAlignment="1" applyProtection="1">
      <alignment horizontal="right"/>
      <protection hidden="1"/>
    </xf>
    <xf numFmtId="164" fontId="2" fillId="0" borderId="0" xfId="20" applyFont="1" applyFill="1" applyBorder="1" applyAlignment="1" applyProtection="1">
      <alignment horizontal="right"/>
      <protection hidden="1"/>
    </xf>
    <xf numFmtId="164" fontId="8" fillId="3" borderId="0" xfId="24" applyNumberFormat="1" applyFill="1" applyBorder="1" applyAlignment="1" applyProtection="1">
      <alignment/>
      <protection hidden="1"/>
    </xf>
    <xf numFmtId="164" fontId="9" fillId="0" borderId="7" xfId="20" applyFont="1" applyFill="1" applyBorder="1" applyAlignment="1" applyProtection="1">
      <alignment horizontal="right" vertical="center" wrapText="1"/>
      <protection hidden="1"/>
    </xf>
    <xf numFmtId="164" fontId="8" fillId="3" borderId="8" xfId="24" applyNumberFormat="1" applyFill="1" applyBorder="1" applyAlignment="1" applyProtection="1">
      <alignment/>
      <protection hidden="1"/>
    </xf>
    <xf numFmtId="164" fontId="2" fillId="0" borderId="9" xfId="20" applyFont="1" applyFill="1" applyBorder="1" applyAlignment="1" applyProtection="1">
      <alignment horizontal="right" wrapText="1"/>
      <protection hidden="1"/>
    </xf>
    <xf numFmtId="164" fontId="2" fillId="0" borderId="0" xfId="20" applyFont="1" applyFill="1" applyBorder="1" applyAlignment="1" applyProtection="1">
      <alignment horizontal="right" wrapText="1"/>
      <protection hidden="1"/>
    </xf>
    <xf numFmtId="164" fontId="8" fillId="3" borderId="0" xfId="24" applyNumberFormat="1" applyFill="1" applyBorder="1" applyAlignment="1" applyProtection="1">
      <alignment horizontal="left"/>
      <protection hidden="1"/>
    </xf>
    <xf numFmtId="164" fontId="2" fillId="0" borderId="9" xfId="20" applyFont="1" applyFill="1" applyBorder="1" applyAlignment="1" applyProtection="1">
      <alignment horizontal="right" vertical="center" wrapText="1"/>
      <protection hidden="1"/>
    </xf>
    <xf numFmtId="164" fontId="8" fillId="3" borderId="10" xfId="24" applyNumberFormat="1" applyFont="1" applyFill="1" applyBorder="1" applyAlignment="1" applyProtection="1">
      <alignment horizontal="left" vertical="center"/>
      <protection hidden="1" locked="0"/>
    </xf>
    <xf numFmtId="164" fontId="8" fillId="3" borderId="0" xfId="24" applyNumberFormat="1" applyFill="1" applyBorder="1" applyAlignment="1" applyProtection="1">
      <alignment vertical="top"/>
      <protection hidden="1"/>
    </xf>
    <xf numFmtId="167" fontId="8" fillId="3" borderId="10" xfId="24" applyNumberFormat="1" applyFill="1" applyBorder="1" applyAlignment="1" applyProtection="1">
      <alignment horizontal="center" vertical="center"/>
      <protection hidden="1" locked="0"/>
    </xf>
    <xf numFmtId="164" fontId="8" fillId="3" borderId="10" xfId="24" applyNumberFormat="1" applyFont="1" applyFill="1" applyBorder="1" applyAlignment="1" applyProtection="1">
      <alignment/>
      <protection hidden="1" locked="0"/>
    </xf>
    <xf numFmtId="164" fontId="0" fillId="3" borderId="0" xfId="20" applyFont="1" applyFill="1" applyBorder="1" applyAlignment="1" applyProtection="1">
      <alignment vertical="top"/>
      <protection hidden="1"/>
    </xf>
    <xf numFmtId="164" fontId="0" fillId="3" borderId="0" xfId="20" applyFont="1" applyFill="1" applyBorder="1" applyAlignment="1" applyProtection="1">
      <alignment/>
      <protection hidden="1"/>
    </xf>
    <xf numFmtId="164" fontId="0" fillId="3" borderId="8" xfId="20" applyFont="1" applyFill="1" applyBorder="1" applyAlignment="1" applyProtection="1">
      <alignment/>
      <protection hidden="1"/>
    </xf>
    <xf numFmtId="164" fontId="0" fillId="3" borderId="9" xfId="20" applyFont="1" applyFill="1" applyBorder="1" applyAlignment="1" applyProtection="1">
      <alignment horizontal="right" vertical="center"/>
      <protection hidden="1"/>
    </xf>
    <xf numFmtId="164" fontId="10" fillId="3" borderId="8" xfId="20" applyFont="1" applyFill="1" applyBorder="1" applyAlignment="1" applyProtection="1">
      <alignment horizontal="right" vertical="center"/>
      <protection hidden="1" locked="0"/>
    </xf>
    <xf numFmtId="164" fontId="2" fillId="3" borderId="0" xfId="20" applyFont="1" applyFill="1" applyBorder="1" applyAlignment="1" applyProtection="1">
      <alignment/>
      <protection hidden="1"/>
    </xf>
    <xf numFmtId="164" fontId="2" fillId="3" borderId="8" xfId="20" applyFont="1" applyFill="1" applyBorder="1" applyAlignment="1" applyProtection="1">
      <alignment/>
      <protection hidden="1"/>
    </xf>
    <xf numFmtId="164" fontId="2" fillId="3" borderId="0" xfId="20" applyFont="1" applyFill="1" applyBorder="1" applyAlignment="1" applyProtection="1">
      <alignment horizontal="right" vertical="center"/>
      <protection hidden="1"/>
    </xf>
    <xf numFmtId="168" fontId="8" fillId="3" borderId="10" xfId="24" applyNumberFormat="1" applyFill="1" applyBorder="1" applyAlignment="1" applyProtection="1">
      <alignment horizontal="right" vertical="center"/>
      <protection hidden="1" locked="0"/>
    </xf>
    <xf numFmtId="164" fontId="8" fillId="0" borderId="0" xfId="24" applyNumberFormat="1" applyFill="1" applyBorder="1" applyAlignment="1" applyProtection="1">
      <alignment/>
      <protection hidden="1"/>
    </xf>
    <xf numFmtId="164" fontId="0" fillId="0" borderId="8" xfId="20" applyFont="1" applyFill="1" applyBorder="1" applyAlignment="1" applyProtection="1">
      <alignment vertical="top"/>
      <protection hidden="1"/>
    </xf>
    <xf numFmtId="164" fontId="8" fillId="0" borderId="10" xfId="24" applyNumberFormat="1" applyFont="1" applyFill="1" applyBorder="1" applyAlignment="1" applyProtection="1">
      <alignment horizontal="center" vertical="center"/>
      <protection hidden="1" locked="0"/>
    </xf>
    <xf numFmtId="164" fontId="4" fillId="0" borderId="0" xfId="20" applyFont="1" applyFill="1" applyBorder="1" applyAlignment="1" applyProtection="1">
      <alignment vertical="top"/>
      <protection hidden="1"/>
    </xf>
    <xf numFmtId="164" fontId="2" fillId="0" borderId="8" xfId="20" applyFont="1" applyFill="1" applyBorder="1" applyAlignment="1" applyProtection="1">
      <alignment horizontal="right" vertical="center"/>
      <protection hidden="1"/>
    </xf>
    <xf numFmtId="166" fontId="8" fillId="0" borderId="10" xfId="24" applyNumberFormat="1" applyFont="1" applyFill="1" applyBorder="1" applyAlignment="1" applyProtection="1">
      <alignment horizontal="right" vertical="center"/>
      <protection hidden="1" locked="0"/>
    </xf>
    <xf numFmtId="164" fontId="2" fillId="0" borderId="8" xfId="20" applyFont="1" applyFill="1" applyBorder="1" applyAlignment="1" applyProtection="1">
      <alignment horizontal="left" vertical="top" wrapText="1"/>
      <protection hidden="1"/>
    </xf>
    <xf numFmtId="164" fontId="2" fillId="0" borderId="9" xfId="20" applyFont="1" applyFill="1" applyBorder="1" applyAlignment="1" applyProtection="1">
      <alignment horizontal="center" vertical="center"/>
      <protection hidden="1"/>
    </xf>
    <xf numFmtId="164" fontId="2" fillId="0" borderId="0" xfId="20" applyFont="1" applyFill="1" applyBorder="1" applyAlignment="1">
      <alignment horizontal="center" vertical="center"/>
      <protection/>
    </xf>
    <xf numFmtId="164" fontId="2" fillId="0" borderId="8" xfId="20" applyFont="1" applyFill="1" applyBorder="1" applyAlignment="1">
      <alignment horizontal="center"/>
      <protection/>
    </xf>
    <xf numFmtId="164" fontId="2" fillId="0" borderId="9" xfId="20" applyFont="1" applyFill="1" applyBorder="1" applyAlignment="1">
      <alignment/>
      <protection/>
    </xf>
    <xf numFmtId="164" fontId="2" fillId="0" borderId="0" xfId="20" applyFont="1" applyFill="1" applyBorder="1" applyAlignment="1" applyProtection="1">
      <alignment horizontal="center" vertical="center"/>
      <protection hidden="1" locked="0"/>
    </xf>
    <xf numFmtId="164" fontId="4" fillId="0" borderId="10" xfId="20" applyFont="1" applyFill="1" applyBorder="1" applyAlignment="1" applyProtection="1">
      <alignment horizontal="right" vertical="center"/>
      <protection hidden="1" locked="0"/>
    </xf>
    <xf numFmtId="164" fontId="4" fillId="0" borderId="11" xfId="20" applyFont="1" applyFill="1" applyBorder="1" applyAlignment="1" applyProtection="1">
      <alignment horizontal="right" vertical="center"/>
      <protection hidden="1" locked="0"/>
    </xf>
    <xf numFmtId="166" fontId="4" fillId="0" borderId="10" xfId="20" applyNumberFormat="1" applyFont="1" applyFill="1" applyBorder="1" applyAlignment="1" applyProtection="1">
      <alignment horizontal="center" vertical="center"/>
      <protection hidden="1" locked="0"/>
    </xf>
    <xf numFmtId="164" fontId="2" fillId="0" borderId="0" xfId="20" applyFont="1" applyFill="1" applyBorder="1" applyAlignment="1" applyProtection="1">
      <alignment vertical="top"/>
      <protection hidden="1"/>
    </xf>
    <xf numFmtId="164" fontId="2" fillId="0" borderId="0" xfId="20" applyFont="1" applyFill="1" applyBorder="1" applyAlignment="1" applyProtection="1">
      <alignment vertical="top" wrapText="1"/>
      <protection hidden="1"/>
    </xf>
    <xf numFmtId="164" fontId="2" fillId="0" borderId="8" xfId="20" applyFont="1" applyFill="1" applyBorder="1" applyAlignment="1" applyProtection="1">
      <alignment horizontal="left" vertical="top" indent="2"/>
      <protection hidden="1"/>
    </xf>
    <xf numFmtId="164" fontId="2" fillId="0" borderId="0" xfId="20" applyFont="1" applyFill="1" applyBorder="1" applyAlignment="1" applyProtection="1">
      <alignment wrapText="1"/>
      <protection hidden="1"/>
    </xf>
    <xf numFmtId="164" fontId="2" fillId="0" borderId="8" xfId="20" applyFont="1" applyFill="1" applyBorder="1" applyAlignment="1" applyProtection="1">
      <alignment horizontal="left" vertical="top" wrapText="1" indent="2"/>
      <protection hidden="1"/>
    </xf>
    <xf numFmtId="164" fontId="2" fillId="0" borderId="9" xfId="20" applyFont="1" applyFill="1" applyBorder="1" applyAlignment="1" applyProtection="1">
      <alignment horizontal="right" vertical="top"/>
      <protection hidden="1"/>
    </xf>
    <xf numFmtId="164" fontId="2" fillId="0" borderId="0" xfId="20" applyFont="1" applyFill="1" applyBorder="1" applyAlignment="1" applyProtection="1">
      <alignment horizontal="right" vertical="top"/>
      <protection hidden="1"/>
    </xf>
    <xf numFmtId="164" fontId="2" fillId="0" borderId="0" xfId="20" applyFont="1" applyFill="1" applyBorder="1" applyAlignment="1" applyProtection="1">
      <alignment horizontal="center" vertical="top"/>
      <protection hidden="1"/>
    </xf>
    <xf numFmtId="164" fontId="2" fillId="0" borderId="0" xfId="20" applyFont="1" applyFill="1" applyBorder="1" applyAlignment="1" applyProtection="1">
      <alignment horizontal="center"/>
      <protection hidden="1"/>
    </xf>
    <xf numFmtId="164" fontId="4" fillId="0" borderId="9" xfId="20" applyFont="1" applyFill="1" applyBorder="1" applyAlignment="1" applyProtection="1">
      <alignment horizontal="right" vertical="center"/>
      <protection hidden="1" locked="0"/>
    </xf>
    <xf numFmtId="164" fontId="4" fillId="0" borderId="0" xfId="20" applyFont="1" applyFill="1" applyBorder="1" applyAlignment="1" applyProtection="1">
      <alignment horizontal="right" vertical="center"/>
      <protection hidden="1" locked="0"/>
    </xf>
    <xf numFmtId="166" fontId="4" fillId="0" borderId="0" xfId="20" applyNumberFormat="1" applyFont="1" applyFill="1" applyBorder="1" applyAlignment="1" applyProtection="1">
      <alignment horizontal="center" vertical="center"/>
      <protection hidden="1" locked="0"/>
    </xf>
    <xf numFmtId="166" fontId="4" fillId="0" borderId="8" xfId="20" applyNumberFormat="1" applyFont="1" applyFill="1" applyBorder="1" applyAlignment="1" applyProtection="1">
      <alignment horizontal="center" vertical="center"/>
      <protection hidden="1" locked="0"/>
    </xf>
    <xf numFmtId="164" fontId="2" fillId="0" borderId="9" xfId="20" applyFont="1" applyFill="1" applyBorder="1" applyAlignment="1" applyProtection="1">
      <alignment horizontal="left" vertical="top"/>
      <protection hidden="1"/>
    </xf>
    <xf numFmtId="164" fontId="2" fillId="0" borderId="0" xfId="20" applyFont="1" applyFill="1" applyBorder="1" applyAlignment="1" applyProtection="1">
      <alignment horizontal="left" vertical="top"/>
      <protection hidden="1"/>
    </xf>
    <xf numFmtId="164" fontId="2" fillId="0" borderId="0" xfId="20" applyFont="1" applyFill="1" applyBorder="1" applyAlignment="1" applyProtection="1">
      <alignment horizontal="left"/>
      <protection hidden="1"/>
    </xf>
    <xf numFmtId="164" fontId="2" fillId="0" borderId="8" xfId="20" applyFont="1" applyFill="1" applyBorder="1" applyAlignment="1" applyProtection="1">
      <alignment horizontal="left"/>
      <protection hidden="1"/>
    </xf>
    <xf numFmtId="164" fontId="2" fillId="0" borderId="7" xfId="20" applyFont="1" applyFill="1" applyBorder="1" applyAlignment="1" applyProtection="1">
      <alignment horizontal="right" vertical="center" wrapText="1"/>
      <protection hidden="1"/>
    </xf>
    <xf numFmtId="164" fontId="4" fillId="0" borderId="10" xfId="20" applyFont="1" applyFill="1" applyBorder="1" applyAlignment="1" applyProtection="1">
      <alignment horizontal="left" vertical="center"/>
      <protection hidden="1" locked="0"/>
    </xf>
    <xf numFmtId="164" fontId="2" fillId="0" borderId="5" xfId="20" applyFont="1" applyFill="1" applyBorder="1" applyAlignment="1" applyProtection="1">
      <alignment/>
      <protection hidden="1"/>
    </xf>
    <xf numFmtId="164" fontId="2" fillId="0" borderId="6" xfId="20" applyFont="1" applyFill="1" applyBorder="1" applyAlignment="1" applyProtection="1">
      <alignment/>
      <protection hidden="1"/>
    </xf>
    <xf numFmtId="164" fontId="8" fillId="0" borderId="2" xfId="25" applyNumberFormat="1" applyFont="1" applyFill="1" applyBorder="1" applyAlignment="1" applyProtection="1">
      <alignment horizontal="left" vertical="center"/>
      <protection hidden="1" locked="0"/>
    </xf>
    <xf numFmtId="166" fontId="8" fillId="0" borderId="10" xfId="24" applyNumberFormat="1" applyFont="1" applyFill="1" applyBorder="1" applyAlignment="1" applyProtection="1">
      <alignment horizontal="left" vertical="center"/>
      <protection hidden="1" locked="0"/>
    </xf>
    <xf numFmtId="164" fontId="2" fillId="0" borderId="0" xfId="20" applyFont="1" applyFill="1" applyBorder="1" applyAlignment="1" applyProtection="1">
      <alignment horizontal="right" vertical="center"/>
      <protection hidden="1"/>
    </xf>
    <xf numFmtId="166" fontId="8" fillId="0" borderId="2" xfId="25" applyNumberFormat="1" applyFont="1" applyFill="1" applyBorder="1" applyAlignment="1" applyProtection="1">
      <alignment horizontal="left" vertical="center"/>
      <protection hidden="1" locked="0"/>
    </xf>
    <xf numFmtId="164" fontId="2" fillId="0" borderId="9" xfId="20" applyFont="1" applyFill="1" applyBorder="1" applyAlignment="1" applyProtection="1">
      <alignment horizontal="left"/>
      <protection hidden="1"/>
    </xf>
    <xf numFmtId="164" fontId="2" fillId="0" borderId="8" xfId="20" applyFont="1" applyFill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8" xfId="0" applyFont="1" applyFill="1" applyBorder="1" applyAlignment="1" applyProtection="1">
      <alignment vertical="center"/>
      <protection hidden="1"/>
    </xf>
    <xf numFmtId="164" fontId="12" fillId="0" borderId="8" xfId="0" applyFont="1" applyBorder="1" applyAlignment="1" applyProtection="1">
      <alignment horizontal="left"/>
      <protection hidden="1"/>
    </xf>
    <xf numFmtId="164" fontId="12" fillId="0" borderId="0" xfId="0" applyFont="1" applyBorder="1" applyAlignment="1" applyProtection="1">
      <alignment horizontal="left"/>
      <protection hidden="1"/>
    </xf>
    <xf numFmtId="164" fontId="0" fillId="0" borderId="0" xfId="0" applyBorder="1" applyAlignment="1">
      <alignment/>
    </xf>
    <xf numFmtId="164" fontId="0" fillId="0" borderId="8" xfId="0" applyBorder="1" applyAlignment="1">
      <alignment/>
    </xf>
    <xf numFmtId="164" fontId="4" fillId="0" borderId="9" xfId="20" applyFont="1" applyFill="1" applyBorder="1" applyAlignment="1" applyProtection="1">
      <alignment vertical="center"/>
      <protection hidden="1"/>
    </xf>
    <xf numFmtId="164" fontId="2" fillId="0" borderId="12" xfId="20" applyFont="1" applyFill="1" applyBorder="1" applyAlignment="1" applyProtection="1">
      <alignment/>
      <protection hidden="1"/>
    </xf>
    <xf numFmtId="164" fontId="2" fillId="0" borderId="12" xfId="20" applyFont="1" applyFill="1" applyBorder="1" applyAlignment="1">
      <alignment/>
      <protection/>
    </xf>
    <xf numFmtId="164" fontId="2" fillId="0" borderId="13" xfId="20" applyFont="1" applyFill="1" applyBorder="1" applyAlignment="1" applyProtection="1">
      <alignment/>
      <protection hidden="1"/>
    </xf>
    <xf numFmtId="164" fontId="2" fillId="0" borderId="14" xfId="20" applyFont="1" applyFill="1" applyBorder="1" applyAlignment="1" applyProtection="1">
      <alignment horizontal="center" vertical="top"/>
      <protection hidden="1"/>
    </xf>
    <xf numFmtId="164" fontId="2" fillId="0" borderId="11" xfId="20" applyFont="1" applyFill="1" applyBorder="1" applyAlignment="1" applyProtection="1">
      <alignment horizontal="right" vertical="top" wrapText="1"/>
      <protection hidden="1"/>
    </xf>
    <xf numFmtId="164" fontId="2" fillId="0" borderId="15" xfId="20" applyFont="1" applyFill="1" applyBorder="1" applyAlignment="1" applyProtection="1">
      <alignment horizontal="right" vertical="top" wrapText="1"/>
      <protection hidden="1"/>
    </xf>
    <xf numFmtId="164" fontId="2" fillId="0" borderId="15" xfId="20" applyFont="1" applyFill="1" applyBorder="1" applyAlignment="1" applyProtection="1">
      <alignment/>
      <protection hidden="1"/>
    </xf>
    <xf numFmtId="164" fontId="2" fillId="0" borderId="15" xfId="20" applyFont="1" applyFill="1" applyBorder="1" applyAlignment="1" applyProtection="1">
      <alignment horizontal="center" vertical="top"/>
      <protection hidden="1"/>
    </xf>
    <xf numFmtId="164" fontId="2" fillId="0" borderId="16" xfId="20" applyFont="1" applyFill="1" applyBorder="1" applyAlignment="1" applyProtection="1">
      <alignment/>
      <protection hidden="1"/>
    </xf>
    <xf numFmtId="164" fontId="0" fillId="0" borderId="0" xfId="0" applyFill="1" applyAlignment="1">
      <alignment/>
    </xf>
    <xf numFmtId="164" fontId="6" fillId="2" borderId="0" xfId="23" applyNumberFormat="1" applyFont="1" applyFill="1" applyBorder="1" applyAlignment="1" applyProtection="1">
      <alignment horizontal="center" vertical="center" wrapText="1"/>
      <protection hidden="1"/>
    </xf>
    <xf numFmtId="165" fontId="13" fillId="0" borderId="3" xfId="26" applyNumberFormat="1" applyFont="1" applyFill="1" applyBorder="1" applyAlignment="1" applyProtection="1">
      <alignment horizontal="center" vertical="center" wrapText="1"/>
      <protection hidden="1"/>
    </xf>
    <xf numFmtId="164" fontId="5" fillId="2" borderId="1" xfId="22" applyNumberFormat="1" applyFont="1" applyFill="1" applyBorder="1" applyAlignment="1" applyProtection="1">
      <alignment horizontal="left" vertical="center" wrapText="1"/>
      <protection hidden="1"/>
    </xf>
    <xf numFmtId="164" fontId="8" fillId="0" borderId="17" xfId="24" applyNumberFormat="1" applyFont="1" applyFill="1" applyBorder="1" applyAlignment="1" applyProtection="1">
      <alignment horizontal="center" vertical="center" wrapText="1"/>
      <protection hidden="1"/>
    </xf>
    <xf numFmtId="164" fontId="10" fillId="0" borderId="17" xfId="0" applyFont="1" applyFill="1" applyBorder="1" applyAlignment="1" applyProtection="1">
      <alignment horizontal="center" vertical="center" wrapText="1"/>
      <protection hidden="1"/>
    </xf>
    <xf numFmtId="164" fontId="10" fillId="0" borderId="17" xfId="0" applyFont="1" applyFill="1" applyBorder="1" applyAlignment="1" applyProtection="1">
      <alignment horizontal="center" vertical="center"/>
      <protection hidden="1"/>
    </xf>
    <xf numFmtId="164" fontId="13" fillId="0" borderId="3" xfId="26" applyNumberFormat="1" applyFont="1" applyFill="1" applyBorder="1" applyAlignment="1" applyProtection="1">
      <alignment horizontal="left" vertical="center" wrapText="1"/>
      <protection/>
    </xf>
    <xf numFmtId="164" fontId="8" fillId="2" borderId="2" xfId="25" applyNumberFormat="1" applyFont="1" applyFill="1" applyBorder="1" applyAlignment="1" applyProtection="1">
      <alignment horizontal="left" vertical="center" wrapText="1"/>
      <protection/>
    </xf>
    <xf numFmtId="169" fontId="10" fillId="2" borderId="18" xfId="0" applyNumberFormat="1" applyFont="1" applyFill="1" applyBorder="1" applyAlignment="1">
      <alignment horizontal="center" vertical="center"/>
    </xf>
    <xf numFmtId="168" fontId="8" fillId="2" borderId="19" xfId="24" applyNumberFormat="1" applyFill="1" applyBorder="1" applyAlignment="1" applyProtection="1">
      <alignment/>
      <protection locked="0"/>
    </xf>
    <xf numFmtId="168" fontId="8" fillId="2" borderId="19" xfId="24" applyNumberFormat="1" applyFill="1" applyBorder="1" applyAlignment="1" applyProtection="1">
      <alignment horizontal="right" wrapText="1"/>
      <protection/>
    </xf>
    <xf numFmtId="164" fontId="8" fillId="2" borderId="17" xfId="24" applyNumberFormat="1" applyFont="1" applyFill="1" applyBorder="1" applyAlignment="1" applyProtection="1">
      <alignment horizontal="left" vertical="center" wrapText="1"/>
      <protection/>
    </xf>
    <xf numFmtId="168" fontId="14" fillId="2" borderId="19" xfId="24" applyNumberFormat="1" applyFont="1" applyFill="1" applyBorder="1" applyAlignment="1" applyProtection="1">
      <alignment/>
      <protection hidden="1"/>
    </xf>
    <xf numFmtId="164" fontId="14" fillId="0" borderId="17" xfId="24" applyNumberFormat="1" applyFont="1" applyFill="1" applyBorder="1" applyAlignment="1" applyProtection="1">
      <alignment horizontal="left" vertical="center" wrapText="1"/>
      <protection/>
    </xf>
    <xf numFmtId="169" fontId="10" fillId="0" borderId="18" xfId="0" applyNumberFormat="1" applyFont="1" applyFill="1" applyBorder="1" applyAlignment="1">
      <alignment horizontal="center" vertical="center"/>
    </xf>
    <xf numFmtId="168" fontId="14" fillId="0" borderId="19" xfId="24" applyNumberFormat="1" applyFont="1" applyFill="1" applyBorder="1" applyAlignment="1" applyProtection="1">
      <alignment/>
      <protection locked="0"/>
    </xf>
    <xf numFmtId="168" fontId="14" fillId="3" borderId="19" xfId="24" applyNumberFormat="1" applyFont="1" applyFill="1" applyBorder="1" applyAlignment="1" applyProtection="1">
      <alignment horizontal="right" wrapText="1"/>
      <protection/>
    </xf>
    <xf numFmtId="164" fontId="14" fillId="3" borderId="19" xfId="24" applyNumberFormat="1" applyFont="1" applyFill="1" applyBorder="1" applyAlignment="1" applyProtection="1">
      <alignment horizontal="right" wrapText="1"/>
      <protection/>
    </xf>
    <xf numFmtId="164" fontId="8" fillId="2" borderId="19" xfId="24" applyNumberFormat="1" applyFill="1" applyBorder="1" applyAlignment="1" applyProtection="1">
      <alignment horizontal="right" wrapText="1"/>
      <protection/>
    </xf>
    <xf numFmtId="169" fontId="10" fillId="2" borderId="20" xfId="0" applyNumberFormat="1" applyFont="1" applyFill="1" applyBorder="1" applyAlignment="1">
      <alignment horizontal="center" vertical="center"/>
    </xf>
    <xf numFmtId="164" fontId="8" fillId="2" borderId="18" xfId="24" applyNumberFormat="1" applyFont="1" applyFill="1" applyBorder="1" applyAlignment="1" applyProtection="1">
      <alignment horizontal="left" vertical="center" wrapText="1"/>
      <protection/>
    </xf>
    <xf numFmtId="169" fontId="10" fillId="2" borderId="21" xfId="0" applyNumberFormat="1" applyFont="1" applyFill="1" applyBorder="1" applyAlignment="1">
      <alignment horizontal="center" vertical="center"/>
    </xf>
    <xf numFmtId="169" fontId="10" fillId="2" borderId="22" xfId="0" applyNumberFormat="1" applyFont="1" applyFill="1" applyBorder="1" applyAlignment="1">
      <alignment horizontal="center" vertical="center"/>
    </xf>
    <xf numFmtId="164" fontId="14" fillId="0" borderId="17" xfId="24" applyNumberFormat="1" applyFont="1" applyFill="1" applyBorder="1" applyAlignment="1" applyProtection="1">
      <alignment horizontal="left" vertical="center" wrapText="1" indent="1"/>
      <protection/>
    </xf>
    <xf numFmtId="164" fontId="14" fillId="0" borderId="19" xfId="0" applyFont="1" applyFill="1" applyBorder="1" applyAlignment="1">
      <alignment/>
    </xf>
    <xf numFmtId="168" fontId="14" fillId="0" borderId="19" xfId="0" applyNumberFormat="1" applyFont="1" applyFill="1" applyBorder="1" applyAlignment="1">
      <alignment/>
    </xf>
    <xf numFmtId="164" fontId="8" fillId="0" borderId="17" xfId="24" applyNumberFormat="1" applyFont="1" applyFill="1" applyBorder="1" applyAlignment="1" applyProtection="1">
      <alignment horizontal="left" vertical="center" wrapText="1"/>
      <protection/>
    </xf>
    <xf numFmtId="169" fontId="10" fillId="0" borderId="17" xfId="0" applyNumberFormat="1" applyFont="1" applyFill="1" applyBorder="1" applyAlignment="1">
      <alignment horizontal="center" vertical="center"/>
    </xf>
    <xf numFmtId="168" fontId="0" fillId="0" borderId="17" xfId="0" applyNumberFormat="1" applyFont="1" applyFill="1" applyBorder="1" applyAlignment="1" applyProtection="1">
      <alignment vertical="center"/>
      <protection locked="0"/>
    </xf>
    <xf numFmtId="164" fontId="15" fillId="0" borderId="17" xfId="0" applyFont="1" applyFill="1" applyBorder="1" applyAlignment="1">
      <alignment vertical="center" wrapText="1"/>
    </xf>
    <xf numFmtId="164" fontId="13" fillId="0" borderId="3" xfId="26" applyNumberFormat="1" applyFont="1" applyFill="1" applyBorder="1" applyAlignment="1" applyProtection="1">
      <alignment horizontal="center" vertical="top" wrapText="1"/>
      <protection hidden="1"/>
    </xf>
    <xf numFmtId="164" fontId="13" fillId="2" borderId="3" xfId="26" applyNumberFormat="1" applyFont="1" applyFill="1" applyBorder="1" applyAlignment="1" applyProtection="1">
      <alignment horizontal="left" vertical="center" wrapText="1"/>
      <protection hidden="1"/>
    </xf>
    <xf numFmtId="164" fontId="10" fillId="0" borderId="23" xfId="0" applyFont="1" applyFill="1" applyBorder="1" applyAlignment="1" applyProtection="1">
      <alignment horizontal="center" vertical="center" wrapText="1"/>
      <protection hidden="1"/>
    </xf>
    <xf numFmtId="164" fontId="5" fillId="2" borderId="1" xfId="22" applyNumberFormat="1" applyFont="1" applyFill="1" applyBorder="1" applyAlignment="1" applyProtection="1">
      <alignment horizontal="left" vertical="center" wrapText="1"/>
      <protection/>
    </xf>
    <xf numFmtId="168" fontId="8" fillId="2" borderId="19" xfId="24" applyNumberFormat="1" applyFill="1" applyBorder="1" applyAlignment="1" applyProtection="1">
      <alignment horizontal="right" vertical="center" wrapText="1"/>
      <protection/>
    </xf>
    <xf numFmtId="164" fontId="8" fillId="0" borderId="2" xfId="25" applyNumberFormat="1" applyFont="1" applyFill="1" applyBorder="1" applyAlignment="1" applyProtection="1">
      <alignment horizontal="left" vertical="center" wrapText="1"/>
      <protection/>
    </xf>
    <xf numFmtId="168" fontId="14" fillId="3" borderId="10" xfId="24" applyNumberFormat="1" applyFont="1" applyFill="1" applyBorder="1" applyAlignment="1" applyProtection="1">
      <alignment horizontal="right" vertical="center" wrapText="1"/>
      <protection/>
    </xf>
    <xf numFmtId="168" fontId="14" fillId="3" borderId="19" xfId="24" applyNumberFormat="1" applyFont="1" applyFill="1" applyBorder="1" applyAlignment="1" applyProtection="1">
      <alignment horizontal="right" vertical="center" wrapText="1"/>
      <protection/>
    </xf>
    <xf numFmtId="164" fontId="14" fillId="3" borderId="19" xfId="24" applyNumberFormat="1" applyFont="1" applyFill="1" applyBorder="1" applyAlignment="1" applyProtection="1">
      <alignment horizontal="right" vertical="center" wrapText="1"/>
      <protection/>
    </xf>
    <xf numFmtId="168" fontId="8" fillId="3" borderId="19" xfId="24" applyNumberFormat="1" applyFill="1" applyBorder="1" applyAlignment="1" applyProtection="1">
      <alignment horizontal="right" vertical="center" wrapText="1"/>
      <protection/>
    </xf>
    <xf numFmtId="164" fontId="8" fillId="3" borderId="19" xfId="24" applyNumberFormat="1" applyFill="1" applyBorder="1" applyAlignment="1" applyProtection="1">
      <alignment horizontal="right" vertical="center" wrapText="1"/>
      <protection/>
    </xf>
    <xf numFmtId="164" fontId="8" fillId="2" borderId="19" xfId="24" applyNumberFormat="1" applyFill="1" applyBorder="1" applyAlignment="1" applyProtection="1">
      <alignment horizontal="right" vertical="center" wrapText="1"/>
      <protection/>
    </xf>
    <xf numFmtId="164" fontId="5" fillId="4" borderId="1" xfId="22" applyNumberFormat="1" applyFont="1" applyFill="1" applyBorder="1" applyAlignment="1" applyProtection="1">
      <alignment horizontal="left" vertical="center" wrapText="1"/>
      <protection/>
    </xf>
    <xf numFmtId="169" fontId="10" fillId="4" borderId="18" xfId="0" applyNumberFormat="1" applyFont="1" applyFill="1" applyBorder="1" applyAlignment="1">
      <alignment horizontal="center" vertical="center"/>
    </xf>
    <xf numFmtId="168" fontId="8" fillId="4" borderId="19" xfId="24" applyNumberFormat="1" applyFill="1" applyBorder="1" applyAlignment="1" applyProtection="1">
      <alignment horizontal="right" vertical="center" wrapText="1"/>
      <protection/>
    </xf>
    <xf numFmtId="164" fontId="8" fillId="2" borderId="17" xfId="24" applyNumberFormat="1" applyFont="1" applyFill="1" applyBorder="1" applyAlignment="1" applyProtection="1">
      <alignment horizontal="left" vertical="center" wrapText="1" indent="1"/>
      <protection/>
    </xf>
    <xf numFmtId="164" fontId="8" fillId="2" borderId="23" xfId="24" applyNumberFormat="1" applyFont="1" applyFill="1" applyBorder="1" applyAlignment="1" applyProtection="1">
      <alignment horizontal="left" vertical="center" wrapText="1" indent="1"/>
      <protection/>
    </xf>
    <xf numFmtId="164" fontId="8" fillId="2" borderId="24" xfId="24" applyNumberFormat="1" applyFill="1" applyBorder="1" applyAlignment="1" applyProtection="1">
      <alignment horizontal="right" vertical="center" wrapText="1"/>
      <protection/>
    </xf>
    <xf numFmtId="164" fontId="8" fillId="0" borderId="19" xfId="24" applyNumberFormat="1" applyFont="1" applyFill="1" applyBorder="1" applyAlignment="1" applyProtection="1">
      <alignment horizontal="left" vertical="center" wrapText="1"/>
      <protection/>
    </xf>
    <xf numFmtId="164" fontId="8" fillId="0" borderId="25" xfId="24" applyNumberFormat="1" applyFont="1" applyFill="1" applyBorder="1" applyAlignment="1" applyProtection="1">
      <alignment horizontal="left" vertical="center" wrapText="1"/>
      <protection/>
    </xf>
    <xf numFmtId="164" fontId="16" fillId="0" borderId="22" xfId="24" applyNumberFormat="1" applyFont="1" applyFill="1" applyBorder="1" applyAlignment="1" applyProtection="1">
      <alignment vertical="center"/>
      <protection/>
    </xf>
    <xf numFmtId="168" fontId="14" fillId="0" borderId="10" xfId="24" applyNumberFormat="1" applyFont="1" applyFill="1" applyBorder="1" applyAlignment="1" applyProtection="1">
      <alignment horizontal="right" vertical="center" wrapText="1"/>
      <protection/>
    </xf>
    <xf numFmtId="164" fontId="8" fillId="0" borderId="17" xfId="24" applyNumberFormat="1" applyFont="1" applyFill="1" applyBorder="1" applyAlignment="1" applyProtection="1">
      <alignment horizontal="left" vertical="center" wrapText="1" indent="1"/>
      <protection/>
    </xf>
    <xf numFmtId="169" fontId="16" fillId="0" borderId="18" xfId="24" applyNumberFormat="1" applyFont="1" applyFill="1" applyBorder="1" applyAlignment="1" applyProtection="1">
      <alignment horizontal="center" vertical="center"/>
      <protection/>
    </xf>
    <xf numFmtId="168" fontId="14" fillId="0" borderId="19" xfId="24" applyNumberFormat="1" applyFont="1" applyFill="1" applyBorder="1" applyAlignment="1" applyProtection="1">
      <alignment vertical="center"/>
      <protection locked="0"/>
    </xf>
    <xf numFmtId="164" fontId="5" fillId="5" borderId="1" xfId="22" applyNumberFormat="1" applyFont="1" applyFill="1" applyBorder="1" applyAlignment="1" applyProtection="1">
      <alignment horizontal="left" vertical="center" wrapText="1"/>
      <protection/>
    </xf>
    <xf numFmtId="168" fontId="0" fillId="2" borderId="19" xfId="0" applyNumberFormat="1" applyFont="1" applyFill="1" applyBorder="1" applyAlignment="1" applyProtection="1">
      <alignment vertical="center"/>
      <protection hidden="1"/>
    </xf>
    <xf numFmtId="168" fontId="8" fillId="2" borderId="19" xfId="24" applyNumberFormat="1" applyFill="1" applyBorder="1" applyAlignment="1" applyProtection="1">
      <alignment vertical="center"/>
      <protection locked="0"/>
    </xf>
    <xf numFmtId="168" fontId="8" fillId="2" borderId="19" xfId="24" applyNumberFormat="1" applyFill="1" applyBorder="1" applyAlignment="1" applyProtection="1">
      <alignment vertical="center"/>
      <protection hidden="1"/>
    </xf>
    <xf numFmtId="168" fontId="8" fillId="0" borderId="19" xfId="24" applyNumberFormat="1" applyFill="1" applyBorder="1" applyAlignment="1" applyProtection="1">
      <alignment vertical="center"/>
      <protection locked="0"/>
    </xf>
    <xf numFmtId="164" fontId="6" fillId="2" borderId="0" xfId="23" applyNumberFormat="1" applyFont="1" applyFill="1" applyBorder="1" applyAlignment="1" applyProtection="1">
      <alignment horizontal="center" vertical="center" wrapText="1"/>
      <protection/>
    </xf>
    <xf numFmtId="164" fontId="5" fillId="0" borderId="1" xfId="22" applyNumberFormat="1" applyFont="1" applyFill="1" applyBorder="1" applyAlignment="1" applyProtection="1">
      <alignment horizontal="center" vertical="top" wrapText="1"/>
      <protection/>
    </xf>
    <xf numFmtId="164" fontId="0" fillId="0" borderId="17" xfId="0" applyFill="1" applyBorder="1" applyAlignment="1">
      <alignment/>
    </xf>
    <xf numFmtId="164" fontId="5" fillId="2" borderId="1" xfId="22" applyNumberFormat="1" applyFont="1" applyFill="1" applyBorder="1" applyAlignment="1" applyProtection="1">
      <alignment vertical="center" wrapText="1"/>
      <protection hidden="1"/>
    </xf>
    <xf numFmtId="164" fontId="8" fillId="0" borderId="17" xfId="24" applyNumberFormat="1" applyFont="1" applyFill="1" applyBorder="1" applyAlignment="1" applyProtection="1">
      <alignment horizontal="center" vertical="center" wrapText="1"/>
      <protection/>
    </xf>
    <xf numFmtId="164" fontId="10" fillId="0" borderId="17" xfId="0" applyFont="1" applyFill="1" applyBorder="1" applyAlignment="1">
      <alignment horizontal="center" vertical="center" wrapText="1"/>
    </xf>
    <xf numFmtId="164" fontId="10" fillId="0" borderId="17" xfId="0" applyFont="1" applyFill="1" applyBorder="1" applyAlignment="1">
      <alignment horizontal="center" vertical="center"/>
    </xf>
    <xf numFmtId="166" fontId="10" fillId="0" borderId="17" xfId="0" applyNumberFormat="1" applyFont="1" applyFill="1" applyBorder="1" applyAlignment="1">
      <alignment horizontal="center" vertical="center" wrapText="1"/>
    </xf>
    <xf numFmtId="164" fontId="0" fillId="0" borderId="26" xfId="0" applyFill="1" applyBorder="1" applyAlignment="1">
      <alignment/>
    </xf>
    <xf numFmtId="168" fontId="9" fillId="0" borderId="26" xfId="0" applyNumberFormat="1" applyFont="1" applyFill="1" applyBorder="1" applyAlignment="1" applyProtection="1">
      <alignment vertical="center"/>
      <protection locked="0"/>
    </xf>
    <xf numFmtId="164" fontId="8" fillId="2" borderId="2" xfId="24" applyNumberFormat="1" applyFont="1" applyFill="1" applyBorder="1" applyAlignment="1" applyProtection="1">
      <alignment horizontal="left" vertical="center" wrapText="1"/>
      <protection/>
    </xf>
    <xf numFmtId="168" fontId="8" fillId="2" borderId="19" xfId="24" applyNumberFormat="1" applyFont="1" applyFill="1" applyBorder="1" applyAlignment="1" applyProtection="1">
      <alignment vertical="center"/>
      <protection hidden="1"/>
    </xf>
    <xf numFmtId="168" fontId="0" fillId="0" borderId="26" xfId="0" applyNumberFormat="1" applyFill="1" applyBorder="1" applyAlignment="1">
      <alignment/>
    </xf>
    <xf numFmtId="164" fontId="14" fillId="3" borderId="17" xfId="24" applyNumberFormat="1" applyFont="1" applyFill="1" applyBorder="1" applyAlignment="1" applyProtection="1">
      <alignment horizontal="left" vertical="center" wrapText="1"/>
      <protection/>
    </xf>
    <xf numFmtId="169" fontId="10" fillId="3" borderId="18" xfId="0" applyNumberFormat="1" applyFont="1" applyFill="1" applyBorder="1" applyAlignment="1">
      <alignment horizontal="center" vertical="center"/>
    </xf>
    <xf numFmtId="168" fontId="14" fillId="3" borderId="19" xfId="24" applyNumberFormat="1" applyFont="1" applyFill="1" applyBorder="1" applyAlignment="1" applyProtection="1">
      <alignment vertical="center"/>
      <protection hidden="1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wrapText="1"/>
    </xf>
    <xf numFmtId="164" fontId="5" fillId="0" borderId="1" xfId="22" applyNumberFormat="1" applyFill="1" applyAlignment="1" applyProtection="1">
      <alignment horizontal="center" vertical="center" wrapText="1"/>
      <protection/>
    </xf>
    <xf numFmtId="164" fontId="5" fillId="0" borderId="1" xfId="22" applyNumberFormat="1" applyFont="1" applyFill="1" applyBorder="1" applyAlignment="1" applyProtection="1">
      <alignment horizontal="center" vertical="center"/>
      <protection hidden="1"/>
    </xf>
    <xf numFmtId="164" fontId="5" fillId="0" borderId="1" xfId="22" applyNumberFormat="1" applyFont="1" applyFill="1" applyAlignment="1" applyProtection="1">
      <alignment horizontal="center" vertical="center"/>
      <protection hidden="1"/>
    </xf>
    <xf numFmtId="165" fontId="5" fillId="0" borderId="1" xfId="22" applyNumberFormat="1" applyFill="1" applyBorder="1" applyAlignment="1" applyProtection="1">
      <alignment horizontal="center" vertical="center"/>
      <protection hidden="1" locked="0"/>
    </xf>
    <xf numFmtId="164" fontId="0" fillId="0" borderId="0" xfId="0" applyFont="1" applyFill="1" applyBorder="1" applyAlignment="1">
      <alignment wrapText="1"/>
    </xf>
    <xf numFmtId="164" fontId="8" fillId="0" borderId="19" xfId="24" applyNumberFormat="1" applyFont="1" applyFill="1" applyBorder="1" applyAlignment="1" applyProtection="1">
      <alignment horizontal="center" vertical="center" wrapText="1"/>
      <protection/>
    </xf>
    <xf numFmtId="166" fontId="10" fillId="0" borderId="19" xfId="0" applyNumberFormat="1" applyFont="1" applyFill="1" applyBorder="1" applyAlignment="1">
      <alignment horizontal="center" vertical="center" wrapText="1"/>
    </xf>
    <xf numFmtId="166" fontId="10" fillId="0" borderId="19" xfId="0" applyNumberFormat="1" applyFont="1" applyFill="1" applyBorder="1" applyAlignment="1">
      <alignment horizontal="center" vertical="center"/>
    </xf>
    <xf numFmtId="164" fontId="14" fillId="0" borderId="27" xfId="24" applyNumberFormat="1" applyFont="1" applyFill="1" applyBorder="1" applyAlignment="1" applyProtection="1">
      <alignment horizontal="left" vertical="center" wrapText="1"/>
      <protection/>
    </xf>
    <xf numFmtId="169" fontId="10" fillId="0" borderId="28" xfId="0" applyNumberFormat="1" applyFont="1" applyFill="1" applyBorder="1" applyAlignment="1">
      <alignment horizontal="center" vertical="center"/>
    </xf>
    <xf numFmtId="168" fontId="14" fillId="0" borderId="29" xfId="24" applyNumberFormat="1" applyFont="1" applyFill="1" applyBorder="1" applyAlignment="1" applyProtection="1">
      <alignment vertical="center"/>
      <protection locked="0"/>
    </xf>
    <xf numFmtId="168" fontId="14" fillId="0" borderId="28" xfId="24" applyNumberFormat="1" applyFont="1" applyFill="1" applyBorder="1" applyAlignment="1" applyProtection="1">
      <alignment vertical="center"/>
      <protection locked="0"/>
    </xf>
    <xf numFmtId="164" fontId="8" fillId="2" borderId="27" xfId="24" applyNumberFormat="1" applyFont="1" applyFill="1" applyBorder="1" applyAlignment="1" applyProtection="1">
      <alignment horizontal="left" vertical="center" wrapText="1"/>
      <protection/>
    </xf>
    <xf numFmtId="169" fontId="8" fillId="2" borderId="28" xfId="24" applyNumberFormat="1" applyFill="1" applyBorder="1" applyAlignment="1" applyProtection="1">
      <alignment horizontal="center" vertical="center"/>
      <protection/>
    </xf>
    <xf numFmtId="168" fontId="8" fillId="2" borderId="28" xfId="24" applyNumberFormat="1" applyFill="1" applyBorder="1" applyAlignment="1" applyProtection="1">
      <alignment vertical="center"/>
      <protection hidden="1"/>
    </xf>
    <xf numFmtId="168" fontId="0" fillId="0" borderId="28" xfId="0" applyNumberFormat="1" applyFont="1" applyFill="1" applyBorder="1" applyAlignment="1" applyProtection="1">
      <alignment vertical="center"/>
      <protection locked="0"/>
    </xf>
    <xf numFmtId="169" fontId="10" fillId="2" borderId="28" xfId="0" applyNumberFormat="1" applyFont="1" applyFill="1" applyBorder="1" applyAlignment="1">
      <alignment horizontal="center" vertical="center"/>
    </xf>
    <xf numFmtId="168" fontId="0" fillId="2" borderId="30" xfId="0" applyNumberFormat="1" applyFont="1" applyFill="1" applyBorder="1" applyAlignment="1" applyProtection="1">
      <alignment vertical="center"/>
      <protection hidden="1"/>
    </xf>
    <xf numFmtId="164" fontId="10" fillId="0" borderId="19" xfId="0" applyFont="1" applyFill="1" applyBorder="1" applyAlignment="1">
      <alignment horizontal="left" vertical="center" wrapText="1"/>
    </xf>
    <xf numFmtId="164" fontId="14" fillId="0" borderId="31" xfId="24" applyNumberFormat="1" applyFont="1" applyFill="1" applyBorder="1" applyAlignment="1" applyProtection="1">
      <alignment horizontal="left" vertical="center" wrapText="1"/>
      <protection/>
    </xf>
    <xf numFmtId="169" fontId="10" fillId="0" borderId="29" xfId="0" applyNumberFormat="1" applyFont="1" applyFill="1" applyBorder="1" applyAlignment="1">
      <alignment horizontal="center" vertical="center"/>
    </xf>
    <xf numFmtId="168" fontId="0" fillId="0" borderId="29" xfId="0" applyNumberFormat="1" applyFont="1" applyFill="1" applyBorder="1" applyAlignment="1" applyProtection="1">
      <alignment vertical="center"/>
      <protection locked="0"/>
    </xf>
    <xf numFmtId="164" fontId="14" fillId="3" borderId="32" xfId="24" applyNumberFormat="1" applyFont="1" applyFill="1" applyBorder="1" applyAlignment="1" applyProtection="1">
      <alignment horizontal="left" vertical="center" wrapText="1"/>
      <protection/>
    </xf>
    <xf numFmtId="169" fontId="10" fillId="3" borderId="30" xfId="0" applyNumberFormat="1" applyFont="1" applyFill="1" applyBorder="1" applyAlignment="1">
      <alignment horizontal="center" vertical="center"/>
    </xf>
    <xf numFmtId="168" fontId="0" fillId="3" borderId="30" xfId="0" applyNumberFormat="1" applyFont="1" applyFill="1" applyBorder="1" applyAlignment="1" applyProtection="1">
      <alignment vertical="center"/>
      <protection hidden="1"/>
    </xf>
    <xf numFmtId="164" fontId="9" fillId="0" borderId="5" xfId="0" applyFont="1" applyFill="1" applyBorder="1" applyAlignment="1">
      <alignment horizontal="left" vertic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TFI-POD" xfId="20"/>
    <cellStyle name="Obično_Knjiga2" xfId="21"/>
    <cellStyle name="Excel_BuiltIn_Naslov 2" xfId="22"/>
    <cellStyle name="Excel_BuiltIn_Naslov" xfId="23"/>
    <cellStyle name="Excel_BuiltIn_Naslov 4" xfId="24"/>
    <cellStyle name="Excel_BuiltIn_Naslov 3" xfId="25"/>
    <cellStyle name="Excel_BuiltIn_Naslov 1" xfId="26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isthotel.com.hr/" TargetMode="External" /><Relationship Id="rId2" Type="http://schemas.openxmlformats.org/officeDocument/2006/relationships/hyperlink" Target="mailto:uprava@turisthotel.com.h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110" zoomScaleSheetLayoutView="110" workbookViewId="0" topLeftCell="A1">
      <selection activeCell="C47" sqref="C47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12.57421875" style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2" t="s">
        <v>0</v>
      </c>
      <c r="B1" s="2"/>
      <c r="C1" s="2"/>
      <c r="D1" s="3"/>
      <c r="E1" s="3"/>
      <c r="F1" s="3"/>
      <c r="G1" s="3"/>
      <c r="H1" s="3"/>
      <c r="I1" s="4"/>
      <c r="J1" s="5"/>
      <c r="K1" s="5"/>
      <c r="L1" s="5"/>
    </row>
    <row r="2" spans="1:12" ht="12.75" customHeight="1">
      <c r="A2" s="6" t="s">
        <v>1</v>
      </c>
      <c r="B2" s="6"/>
      <c r="C2" s="6"/>
      <c r="D2" s="6"/>
      <c r="E2" s="7">
        <v>42736</v>
      </c>
      <c r="F2" s="8"/>
      <c r="G2" s="9" t="s">
        <v>2</v>
      </c>
      <c r="H2" s="7">
        <v>43100</v>
      </c>
      <c r="I2" s="10"/>
      <c r="J2" s="5"/>
      <c r="K2" s="5"/>
      <c r="L2" s="5"/>
    </row>
    <row r="3" spans="1:12" ht="14.25">
      <c r="A3" s="11"/>
      <c r="B3" s="12"/>
      <c r="C3" s="12"/>
      <c r="D3" s="12"/>
      <c r="E3" s="13"/>
      <c r="F3" s="13"/>
      <c r="G3" s="12"/>
      <c r="H3" s="12"/>
      <c r="I3" s="10"/>
      <c r="J3" s="5"/>
      <c r="K3" s="5"/>
      <c r="L3" s="5"/>
    </row>
    <row r="4" spans="1:12" ht="21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5"/>
      <c r="K4" s="5"/>
      <c r="L4" s="5"/>
    </row>
    <row r="5" spans="1:12" ht="12.75">
      <c r="A5" s="15"/>
      <c r="B5" s="16"/>
      <c r="C5" s="16"/>
      <c r="D5" s="16"/>
      <c r="E5" s="17"/>
      <c r="F5" s="18"/>
      <c r="G5" s="19"/>
      <c r="H5" s="20"/>
      <c r="I5" s="21"/>
      <c r="J5" s="5"/>
      <c r="K5" s="5"/>
      <c r="L5" s="5"/>
    </row>
    <row r="6" spans="1:12" ht="15">
      <c r="A6" s="22" t="s">
        <v>4</v>
      </c>
      <c r="B6" s="22"/>
      <c r="C6" s="23" t="s">
        <v>5</v>
      </c>
      <c r="D6" s="23"/>
      <c r="E6" s="24"/>
      <c r="F6" s="24"/>
      <c r="G6" s="24"/>
      <c r="H6" s="24"/>
      <c r="I6" s="25"/>
      <c r="J6" s="5"/>
      <c r="K6" s="5"/>
      <c r="L6" s="5"/>
    </row>
    <row r="7" spans="1:12" ht="15">
      <c r="A7" s="26"/>
      <c r="B7" s="27"/>
      <c r="C7" s="28"/>
      <c r="D7" s="28"/>
      <c r="E7" s="24"/>
      <c r="F7" s="24"/>
      <c r="G7" s="24"/>
      <c r="H7" s="24"/>
      <c r="I7" s="25"/>
      <c r="J7" s="5"/>
      <c r="K7" s="5"/>
      <c r="L7" s="5"/>
    </row>
    <row r="8" spans="1:12" ht="12.75" customHeight="1">
      <c r="A8" s="29" t="s">
        <v>6</v>
      </c>
      <c r="B8" s="29"/>
      <c r="C8" s="23" t="s">
        <v>7</v>
      </c>
      <c r="D8" s="23"/>
      <c r="E8" s="24"/>
      <c r="F8" s="24"/>
      <c r="G8" s="24"/>
      <c r="H8" s="24"/>
      <c r="I8" s="30"/>
      <c r="J8" s="5"/>
      <c r="K8" s="5"/>
      <c r="L8" s="5"/>
    </row>
    <row r="9" spans="1:12" ht="15">
      <c r="A9" s="31"/>
      <c r="B9" s="32"/>
      <c r="C9" s="33"/>
      <c r="D9" s="28"/>
      <c r="E9" s="28"/>
      <c r="F9" s="28"/>
      <c r="G9" s="28"/>
      <c r="H9" s="28"/>
      <c r="I9" s="30"/>
      <c r="J9" s="5"/>
      <c r="K9" s="5"/>
      <c r="L9" s="5"/>
    </row>
    <row r="10" spans="1:12" ht="12.75" customHeight="1">
      <c r="A10" s="34" t="s">
        <v>8</v>
      </c>
      <c r="B10" s="34"/>
      <c r="C10" s="23" t="s">
        <v>9</v>
      </c>
      <c r="D10" s="23"/>
      <c r="E10" s="28"/>
      <c r="F10" s="28"/>
      <c r="G10" s="28"/>
      <c r="H10" s="28"/>
      <c r="I10" s="30"/>
      <c r="J10" s="5"/>
      <c r="K10" s="5"/>
      <c r="L10" s="5"/>
    </row>
    <row r="11" spans="1:12" ht="15">
      <c r="A11" s="34"/>
      <c r="B11" s="34"/>
      <c r="C11" s="28"/>
      <c r="D11" s="28"/>
      <c r="E11" s="28"/>
      <c r="F11" s="28"/>
      <c r="G11" s="28"/>
      <c r="H11" s="28"/>
      <c r="I11" s="30"/>
      <c r="J11" s="5"/>
      <c r="K11" s="5"/>
      <c r="L11" s="5"/>
    </row>
    <row r="12" spans="1:12" ht="15">
      <c r="A12" s="22" t="s">
        <v>10</v>
      </c>
      <c r="B12" s="22"/>
      <c r="C12" s="35" t="s">
        <v>11</v>
      </c>
      <c r="D12" s="35"/>
      <c r="E12" s="35"/>
      <c r="F12" s="35"/>
      <c r="G12" s="35"/>
      <c r="H12" s="35"/>
      <c r="I12" s="35"/>
      <c r="J12" s="5"/>
      <c r="K12" s="5"/>
      <c r="L12" s="5"/>
    </row>
    <row r="13" spans="1:12" ht="15">
      <c r="A13" s="26"/>
      <c r="B13" s="27"/>
      <c r="C13" s="36"/>
      <c r="D13" s="28"/>
      <c r="E13" s="28"/>
      <c r="F13" s="28"/>
      <c r="G13" s="28"/>
      <c r="H13" s="28"/>
      <c r="I13" s="30"/>
      <c r="J13" s="5"/>
      <c r="K13" s="5"/>
      <c r="L13" s="5"/>
    </row>
    <row r="14" spans="1:12" ht="15">
      <c r="A14" s="22" t="s">
        <v>12</v>
      </c>
      <c r="B14" s="22"/>
      <c r="C14" s="37">
        <v>23000</v>
      </c>
      <c r="D14" s="37"/>
      <c r="E14" s="28"/>
      <c r="F14" s="35" t="s">
        <v>13</v>
      </c>
      <c r="G14" s="35"/>
      <c r="H14" s="35"/>
      <c r="I14" s="35"/>
      <c r="J14" s="5"/>
      <c r="K14" s="5"/>
      <c r="L14" s="5"/>
    </row>
    <row r="15" spans="1:12" ht="15">
      <c r="A15" s="26"/>
      <c r="B15" s="27"/>
      <c r="C15" s="28"/>
      <c r="D15" s="28"/>
      <c r="E15" s="28"/>
      <c r="F15" s="28"/>
      <c r="G15" s="28"/>
      <c r="H15" s="28"/>
      <c r="I15" s="30"/>
      <c r="J15" s="5"/>
      <c r="K15" s="5"/>
      <c r="L15" s="5"/>
    </row>
    <row r="16" spans="1:12" ht="15">
      <c r="A16" s="22" t="s">
        <v>14</v>
      </c>
      <c r="B16" s="22"/>
      <c r="C16" s="35" t="s">
        <v>15</v>
      </c>
      <c r="D16" s="35"/>
      <c r="E16" s="35"/>
      <c r="F16" s="35"/>
      <c r="G16" s="35"/>
      <c r="H16" s="35"/>
      <c r="I16" s="35"/>
      <c r="J16" s="5"/>
      <c r="K16" s="5"/>
      <c r="L16" s="5"/>
    </row>
    <row r="17" spans="1:12" ht="15">
      <c r="A17" s="26"/>
      <c r="B17" s="27"/>
      <c r="C17" s="28"/>
      <c r="D17" s="28"/>
      <c r="E17" s="28"/>
      <c r="F17" s="28"/>
      <c r="G17" s="28"/>
      <c r="H17" s="28"/>
      <c r="I17" s="30"/>
      <c r="J17" s="5"/>
      <c r="K17" s="5"/>
      <c r="L17" s="5"/>
    </row>
    <row r="18" spans="1:12" ht="15">
      <c r="A18" s="22" t="s">
        <v>16</v>
      </c>
      <c r="B18" s="22"/>
      <c r="C18" s="38" t="s">
        <v>17</v>
      </c>
      <c r="D18" s="38"/>
      <c r="E18" s="38"/>
      <c r="F18" s="38"/>
      <c r="G18" s="38"/>
      <c r="H18" s="38"/>
      <c r="I18" s="38"/>
      <c r="J18" s="5"/>
      <c r="K18" s="5"/>
      <c r="L18" s="5"/>
    </row>
    <row r="19" spans="1:12" ht="15">
      <c r="A19" s="26"/>
      <c r="B19" s="27"/>
      <c r="C19" s="36"/>
      <c r="D19" s="28"/>
      <c r="E19" s="28"/>
      <c r="F19" s="28"/>
      <c r="G19" s="28"/>
      <c r="H19" s="28"/>
      <c r="I19" s="30"/>
      <c r="J19" s="5"/>
      <c r="K19" s="5"/>
      <c r="L19" s="5"/>
    </row>
    <row r="20" spans="1:12" ht="15">
      <c r="A20" s="22" t="s">
        <v>18</v>
      </c>
      <c r="B20" s="22"/>
      <c r="C20" s="38" t="s">
        <v>19</v>
      </c>
      <c r="D20" s="38"/>
      <c r="E20" s="38"/>
      <c r="F20" s="38"/>
      <c r="G20" s="38"/>
      <c r="H20" s="38"/>
      <c r="I20" s="38"/>
      <c r="J20" s="5"/>
      <c r="K20" s="5"/>
      <c r="L20" s="5"/>
    </row>
    <row r="21" spans="1:12" ht="12.75">
      <c r="A21" s="26"/>
      <c r="B21" s="27"/>
      <c r="C21" s="39"/>
      <c r="D21" s="40"/>
      <c r="E21" s="40"/>
      <c r="F21" s="40"/>
      <c r="G21" s="40"/>
      <c r="H21" s="40"/>
      <c r="I21" s="41"/>
      <c r="J21" s="5"/>
      <c r="K21" s="5"/>
      <c r="L21" s="5"/>
    </row>
    <row r="22" spans="1:12" ht="15">
      <c r="A22" s="22" t="s">
        <v>20</v>
      </c>
      <c r="B22" s="22"/>
      <c r="C22" s="37">
        <v>520</v>
      </c>
      <c r="D22" s="35" t="s">
        <v>13</v>
      </c>
      <c r="E22" s="35"/>
      <c r="F22" s="35"/>
      <c r="G22" s="42"/>
      <c r="H22" s="42"/>
      <c r="I22" s="43"/>
      <c r="J22" s="5"/>
      <c r="K22" s="5"/>
      <c r="L22" s="5"/>
    </row>
    <row r="23" spans="1:12" ht="15">
      <c r="A23" s="26"/>
      <c r="B23" s="27"/>
      <c r="C23" s="28"/>
      <c r="D23" s="44"/>
      <c r="E23" s="44"/>
      <c r="F23" s="44"/>
      <c r="G23" s="44"/>
      <c r="H23" s="44"/>
      <c r="I23" s="45"/>
      <c r="J23" s="5"/>
      <c r="K23" s="5"/>
      <c r="L23" s="5"/>
    </row>
    <row r="24" spans="1:12" ht="15.75">
      <c r="A24" s="22" t="s">
        <v>21</v>
      </c>
      <c r="B24" s="22"/>
      <c r="C24" s="37">
        <v>13</v>
      </c>
      <c r="D24" s="35" t="s">
        <v>22</v>
      </c>
      <c r="E24" s="35"/>
      <c r="F24" s="35"/>
      <c r="G24" s="35"/>
      <c r="H24" s="46" t="s">
        <v>23</v>
      </c>
      <c r="I24" s="47">
        <v>433</v>
      </c>
      <c r="J24" s="5"/>
      <c r="K24" s="5"/>
      <c r="L24" s="5"/>
    </row>
    <row r="25" spans="1:12" ht="15.75">
      <c r="A25" s="26"/>
      <c r="B25" s="27"/>
      <c r="C25" s="48"/>
      <c r="D25" s="16"/>
      <c r="E25" s="16"/>
      <c r="F25" s="16"/>
      <c r="G25" s="27"/>
      <c r="H25" s="27" t="s">
        <v>24</v>
      </c>
      <c r="I25" s="49"/>
      <c r="J25" s="5"/>
      <c r="K25" s="5"/>
      <c r="L25" s="5"/>
    </row>
    <row r="26" spans="1:12" ht="15">
      <c r="A26" s="22" t="s">
        <v>25</v>
      </c>
      <c r="B26" s="22"/>
      <c r="C26" s="50" t="s">
        <v>26</v>
      </c>
      <c r="D26" s="51"/>
      <c r="E26" s="5"/>
      <c r="F26" s="16"/>
      <c r="G26" s="52" t="s">
        <v>27</v>
      </c>
      <c r="H26" s="52"/>
      <c r="I26" s="53" t="s">
        <v>28</v>
      </c>
      <c r="J26" s="5"/>
      <c r="K26" s="5"/>
      <c r="L26" s="5"/>
    </row>
    <row r="27" spans="1:12" ht="12.75">
      <c r="A27" s="26"/>
      <c r="B27" s="27"/>
      <c r="C27" s="16"/>
      <c r="D27" s="16"/>
      <c r="E27" s="16"/>
      <c r="F27" s="16"/>
      <c r="G27" s="16"/>
      <c r="H27" s="16"/>
      <c r="I27" s="54"/>
      <c r="J27" s="5"/>
      <c r="K27" s="5"/>
      <c r="L27" s="5"/>
    </row>
    <row r="28" spans="1:12" ht="12.75">
      <c r="A28" s="55" t="s">
        <v>29</v>
      </c>
      <c r="B28" s="55"/>
      <c r="C28" s="55"/>
      <c r="D28" s="55"/>
      <c r="E28" s="56" t="s">
        <v>30</v>
      </c>
      <c r="F28" s="56"/>
      <c r="G28" s="56"/>
      <c r="H28" s="57" t="s">
        <v>31</v>
      </c>
      <c r="I28" s="57"/>
      <c r="J28" s="5"/>
      <c r="K28" s="5"/>
      <c r="L28" s="5"/>
    </row>
    <row r="29" spans="1:12" ht="12.75">
      <c r="A29" s="58"/>
      <c r="B29" s="5"/>
      <c r="C29" s="5"/>
      <c r="D29" s="16"/>
      <c r="E29" s="16"/>
      <c r="F29" s="16"/>
      <c r="G29" s="16"/>
      <c r="H29" s="59"/>
      <c r="I29" s="54"/>
      <c r="J29" s="5"/>
      <c r="K29" s="5"/>
      <c r="L29" s="5"/>
    </row>
    <row r="30" spans="1:12" ht="12.75">
      <c r="A30" s="60"/>
      <c r="B30" s="60"/>
      <c r="C30" s="60"/>
      <c r="D30" s="60"/>
      <c r="E30" s="61"/>
      <c r="F30" s="61"/>
      <c r="G30" s="61"/>
      <c r="H30" s="62"/>
      <c r="I30" s="62"/>
      <c r="J30" s="5"/>
      <c r="K30" s="5"/>
      <c r="L30" s="5"/>
    </row>
    <row r="31" spans="1:12" ht="12.75" customHeight="1">
      <c r="A31" s="26"/>
      <c r="B31" s="27"/>
      <c r="C31" s="63"/>
      <c r="D31" s="64"/>
      <c r="E31" s="64"/>
      <c r="F31" s="64"/>
      <c r="G31" s="64"/>
      <c r="H31" s="16"/>
      <c r="I31" s="65"/>
      <c r="J31" s="5"/>
      <c r="K31" s="5"/>
      <c r="L31" s="5"/>
    </row>
    <row r="32" spans="1:12" ht="12.75">
      <c r="A32" s="60"/>
      <c r="B32" s="60"/>
      <c r="C32" s="60"/>
      <c r="D32" s="60"/>
      <c r="E32" s="61"/>
      <c r="F32" s="61"/>
      <c r="G32" s="61"/>
      <c r="H32" s="62"/>
      <c r="I32" s="62"/>
      <c r="J32" s="5"/>
      <c r="K32" s="5"/>
      <c r="L32" s="5"/>
    </row>
    <row r="33" spans="1:12" ht="12.75">
      <c r="A33" s="26"/>
      <c r="B33" s="27"/>
      <c r="C33" s="63"/>
      <c r="D33" s="64"/>
      <c r="E33" s="64"/>
      <c r="F33" s="64"/>
      <c r="G33" s="66"/>
      <c r="H33" s="16"/>
      <c r="I33" s="67"/>
      <c r="J33" s="5"/>
      <c r="K33" s="5"/>
      <c r="L33" s="5"/>
    </row>
    <row r="34" spans="1:12" ht="12.75">
      <c r="A34" s="60"/>
      <c r="B34" s="60"/>
      <c r="C34" s="60"/>
      <c r="D34" s="60"/>
      <c r="E34" s="61"/>
      <c r="F34" s="61"/>
      <c r="G34" s="61"/>
      <c r="H34" s="62"/>
      <c r="I34" s="62"/>
      <c r="J34" s="5"/>
      <c r="K34" s="5"/>
      <c r="L34" s="5"/>
    </row>
    <row r="35" spans="1:12" ht="12.75">
      <c r="A35" s="26"/>
      <c r="B35" s="27"/>
      <c r="C35" s="63"/>
      <c r="D35" s="64"/>
      <c r="E35" s="64"/>
      <c r="F35" s="64"/>
      <c r="G35" s="66"/>
      <c r="H35" s="16"/>
      <c r="I35" s="67"/>
      <c r="J35" s="5"/>
      <c r="K35" s="5"/>
      <c r="L35" s="5"/>
    </row>
    <row r="36" spans="1:12" ht="12.75">
      <c r="A36" s="60"/>
      <c r="B36" s="60"/>
      <c r="C36" s="60"/>
      <c r="D36" s="60"/>
      <c r="E36" s="61"/>
      <c r="F36" s="61"/>
      <c r="G36" s="61"/>
      <c r="H36" s="62"/>
      <c r="I36" s="62"/>
      <c r="J36" s="5"/>
      <c r="K36" s="5"/>
      <c r="L36" s="5"/>
    </row>
    <row r="37" spans="1:12" ht="12.75">
      <c r="A37" s="68"/>
      <c r="B37" s="69"/>
      <c r="C37" s="70"/>
      <c r="D37" s="70"/>
      <c r="E37" s="16"/>
      <c r="F37" s="70"/>
      <c r="G37" s="70"/>
      <c r="H37" s="16"/>
      <c r="I37" s="21"/>
      <c r="J37" s="5"/>
      <c r="K37" s="5"/>
      <c r="L37" s="5"/>
    </row>
    <row r="38" spans="1:12" ht="12.75">
      <c r="A38" s="60"/>
      <c r="B38" s="60"/>
      <c r="C38" s="60"/>
      <c r="D38" s="60"/>
      <c r="E38" s="61"/>
      <c r="F38" s="61"/>
      <c r="G38" s="61"/>
      <c r="H38" s="62"/>
      <c r="I38" s="62"/>
      <c r="J38" s="5"/>
      <c r="K38" s="5"/>
      <c r="L38" s="5"/>
    </row>
    <row r="39" spans="1:12" ht="12.75">
      <c r="A39" s="68"/>
      <c r="B39" s="69"/>
      <c r="C39" s="70"/>
      <c r="D39" s="71"/>
      <c r="E39" s="16"/>
      <c r="F39" s="70"/>
      <c r="G39" s="71"/>
      <c r="H39" s="16"/>
      <c r="I39" s="21"/>
      <c r="J39" s="5"/>
      <c r="K39" s="5"/>
      <c r="L39" s="5"/>
    </row>
    <row r="40" spans="1:12" ht="12.75">
      <c r="A40" s="60"/>
      <c r="B40" s="60"/>
      <c r="C40" s="60"/>
      <c r="D40" s="60"/>
      <c r="E40" s="61"/>
      <c r="F40" s="61"/>
      <c r="G40" s="61"/>
      <c r="H40" s="62"/>
      <c r="I40" s="62"/>
      <c r="J40" s="5"/>
      <c r="K40" s="5"/>
      <c r="L40" s="5"/>
    </row>
    <row r="41" spans="1:12" ht="12.75">
      <c r="A41" s="72"/>
      <c r="B41" s="5"/>
      <c r="C41" s="5"/>
      <c r="D41" s="5"/>
      <c r="E41" s="73"/>
      <c r="F41" s="5"/>
      <c r="G41" s="5"/>
      <c r="H41" s="74"/>
      <c r="I41" s="75"/>
      <c r="J41" s="5"/>
      <c r="K41" s="5"/>
      <c r="L41" s="5"/>
    </row>
    <row r="42" spans="1:12" ht="12.75">
      <c r="A42" s="68"/>
      <c r="B42" s="69"/>
      <c r="C42" s="70"/>
      <c r="D42" s="71"/>
      <c r="E42" s="16"/>
      <c r="F42" s="70"/>
      <c r="G42" s="71"/>
      <c r="H42" s="16"/>
      <c r="I42" s="21"/>
      <c r="J42" s="5"/>
      <c r="K42" s="5"/>
      <c r="L42" s="5"/>
    </row>
    <row r="43" spans="1:12" ht="12.75">
      <c r="A43" s="76"/>
      <c r="B43" s="77"/>
      <c r="C43" s="77"/>
      <c r="D43" s="78"/>
      <c r="E43" s="78"/>
      <c r="F43" s="77"/>
      <c r="G43" s="78"/>
      <c r="H43" s="78"/>
      <c r="I43" s="79"/>
      <c r="J43" s="5"/>
      <c r="K43" s="5"/>
      <c r="L43" s="5"/>
    </row>
    <row r="44" spans="1:12" ht="12.75" customHeight="1">
      <c r="A44" s="80" t="s">
        <v>32</v>
      </c>
      <c r="B44" s="80"/>
      <c r="C44" s="62"/>
      <c r="D44" s="62"/>
      <c r="E44" s="16"/>
      <c r="F44" s="81"/>
      <c r="G44" s="81"/>
      <c r="H44" s="81"/>
      <c r="I44" s="81"/>
      <c r="J44" s="5"/>
      <c r="K44" s="5"/>
      <c r="L44" s="5"/>
    </row>
    <row r="45" spans="1:12" ht="12.75">
      <c r="A45" s="68"/>
      <c r="B45" s="69"/>
      <c r="C45" s="70"/>
      <c r="D45" s="70"/>
      <c r="E45" s="16"/>
      <c r="F45" s="70"/>
      <c r="G45" s="70"/>
      <c r="H45" s="82"/>
      <c r="I45" s="83"/>
      <c r="J45" s="5"/>
      <c r="K45" s="5"/>
      <c r="L45" s="5"/>
    </row>
    <row r="46" spans="1:12" ht="12.75" customHeight="1">
      <c r="A46" s="80" t="s">
        <v>33</v>
      </c>
      <c r="B46" s="80"/>
      <c r="C46" s="84" t="s">
        <v>34</v>
      </c>
      <c r="D46" s="84"/>
      <c r="E46" s="84"/>
      <c r="F46" s="84"/>
      <c r="G46" s="84"/>
      <c r="H46" s="84"/>
      <c r="I46" s="84"/>
      <c r="J46" s="5"/>
      <c r="K46" s="5"/>
      <c r="L46" s="5"/>
    </row>
    <row r="47" spans="1:12" ht="14.25">
      <c r="A47" s="26"/>
      <c r="B47" s="27"/>
      <c r="C47" s="63" t="s">
        <v>35</v>
      </c>
      <c r="D47" s="16"/>
      <c r="E47" s="16"/>
      <c r="F47" s="16"/>
      <c r="G47" s="16"/>
      <c r="H47" s="16"/>
      <c r="I47" s="21"/>
      <c r="J47" s="5"/>
      <c r="K47" s="5"/>
      <c r="L47" s="5"/>
    </row>
    <row r="48" spans="1:12" ht="12.75" customHeight="1">
      <c r="A48" s="80" t="s">
        <v>36</v>
      </c>
      <c r="B48" s="80"/>
      <c r="C48" s="85" t="s">
        <v>37</v>
      </c>
      <c r="D48" s="85"/>
      <c r="E48" s="85"/>
      <c r="F48" s="16"/>
      <c r="G48" s="86" t="s">
        <v>38</v>
      </c>
      <c r="H48" s="85" t="s">
        <v>39</v>
      </c>
      <c r="I48" s="85"/>
      <c r="J48" s="5"/>
      <c r="K48" s="5"/>
      <c r="L48" s="5"/>
    </row>
    <row r="49" spans="1:12" ht="12.75">
      <c r="A49" s="26"/>
      <c r="B49" s="27"/>
      <c r="C49" s="63"/>
      <c r="D49" s="16"/>
      <c r="E49" s="16"/>
      <c r="F49" s="16"/>
      <c r="G49" s="16"/>
      <c r="H49" s="16"/>
      <c r="I49" s="21"/>
      <c r="J49" s="5"/>
      <c r="K49" s="5"/>
      <c r="L49" s="5"/>
    </row>
    <row r="50" spans="1:12" ht="12.75" customHeight="1">
      <c r="A50" s="80" t="s">
        <v>16</v>
      </c>
      <c r="B50" s="80"/>
      <c r="C50" s="85" t="s">
        <v>17</v>
      </c>
      <c r="D50" s="85"/>
      <c r="E50" s="85"/>
      <c r="F50" s="85"/>
      <c r="G50" s="85"/>
      <c r="H50" s="85"/>
      <c r="I50" s="85"/>
      <c r="J50" s="5"/>
      <c r="K50" s="5"/>
      <c r="L50" s="5"/>
    </row>
    <row r="51" spans="1:12" ht="12.75">
      <c r="A51" s="26"/>
      <c r="B51" s="27"/>
      <c r="C51" s="16"/>
      <c r="D51" s="16"/>
      <c r="E51" s="16"/>
      <c r="F51" s="16"/>
      <c r="G51" s="16"/>
      <c r="H51" s="16"/>
      <c r="I51" s="21"/>
      <c r="J51" s="5"/>
      <c r="K51" s="5"/>
      <c r="L51" s="5"/>
    </row>
    <row r="52" spans="1:12" ht="15.75">
      <c r="A52" s="22" t="s">
        <v>40</v>
      </c>
      <c r="B52" s="22"/>
      <c r="C52" s="87" t="s">
        <v>41</v>
      </c>
      <c r="D52" s="87"/>
      <c r="E52" s="87"/>
      <c r="F52" s="87"/>
      <c r="G52" s="87"/>
      <c r="H52" s="87"/>
      <c r="I52" s="87"/>
      <c r="J52" s="5"/>
      <c r="K52" s="5"/>
      <c r="L52" s="5"/>
    </row>
    <row r="53" spans="1:12" ht="12.75">
      <c r="A53" s="88"/>
      <c r="B53" s="78"/>
      <c r="C53" s="12" t="s">
        <v>42</v>
      </c>
      <c r="D53" s="12"/>
      <c r="E53" s="12"/>
      <c r="F53" s="12"/>
      <c r="G53" s="12"/>
      <c r="H53" s="12"/>
      <c r="I53" s="89"/>
      <c r="J53" s="5"/>
      <c r="K53" s="5"/>
      <c r="L53" s="5"/>
    </row>
    <row r="54" spans="1:12" ht="12.75">
      <c r="A54" s="88"/>
      <c r="B54" s="78"/>
      <c r="C54" s="12"/>
      <c r="D54" s="12"/>
      <c r="E54" s="12"/>
      <c r="F54" s="12"/>
      <c r="G54" s="12"/>
      <c r="H54" s="12"/>
      <c r="I54" s="89"/>
      <c r="J54" s="5"/>
      <c r="K54" s="5"/>
      <c r="L54" s="5"/>
    </row>
    <row r="55" spans="1:12" ht="12.75">
      <c r="A55" s="88"/>
      <c r="B55" s="90" t="s">
        <v>43</v>
      </c>
      <c r="C55" s="90"/>
      <c r="D55" s="90"/>
      <c r="E55" s="90"/>
      <c r="F55" s="91"/>
      <c r="G55" s="91"/>
      <c r="H55" s="91"/>
      <c r="I55" s="92"/>
      <c r="J55" s="5"/>
      <c r="K55" s="5"/>
      <c r="L55" s="5"/>
    </row>
    <row r="56" spans="1:12" ht="12.75">
      <c r="A56" s="88"/>
      <c r="B56" s="93" t="s">
        <v>44</v>
      </c>
      <c r="C56" s="93"/>
      <c r="D56" s="93"/>
      <c r="E56" s="93"/>
      <c r="F56" s="93"/>
      <c r="G56" s="93"/>
      <c r="H56" s="93"/>
      <c r="I56" s="93"/>
      <c r="J56" s="5"/>
      <c r="K56" s="5"/>
      <c r="L56" s="5"/>
    </row>
    <row r="57" spans="1:12" ht="12.75">
      <c r="A57" s="88"/>
      <c r="B57" s="94" t="s">
        <v>45</v>
      </c>
      <c r="C57" s="94"/>
      <c r="D57" s="94"/>
      <c r="E57" s="94"/>
      <c r="F57" s="94"/>
      <c r="G57" s="94"/>
      <c r="H57" s="94"/>
      <c r="I57" s="92"/>
      <c r="J57" s="5"/>
      <c r="K57" s="5"/>
      <c r="L57" s="5"/>
    </row>
    <row r="58" spans="1:12" ht="12.75">
      <c r="A58" s="88"/>
      <c r="B58" s="93" t="s">
        <v>46</v>
      </c>
      <c r="C58" s="93"/>
      <c r="D58" s="93"/>
      <c r="E58" s="93"/>
      <c r="F58" s="93"/>
      <c r="G58" s="93"/>
      <c r="H58" s="93"/>
      <c r="I58" s="93"/>
      <c r="J58" s="5"/>
      <c r="K58" s="5"/>
      <c r="L58" s="5"/>
    </row>
    <row r="59" spans="1:12" ht="12.75">
      <c r="A59" s="88"/>
      <c r="B59" s="93" t="s">
        <v>47</v>
      </c>
      <c r="C59" s="93"/>
      <c r="D59" s="93"/>
      <c r="E59" s="93"/>
      <c r="F59" s="93"/>
      <c r="G59" s="93"/>
      <c r="H59" s="93"/>
      <c r="I59" s="93"/>
      <c r="J59" s="5"/>
      <c r="K59" s="5"/>
      <c r="L59" s="5"/>
    </row>
    <row r="60" spans="1:12" ht="12.75">
      <c r="A60" s="88"/>
      <c r="B60" s="94" t="s">
        <v>48</v>
      </c>
      <c r="C60" s="95"/>
      <c r="D60" s="95"/>
      <c r="E60" s="95"/>
      <c r="F60" s="95"/>
      <c r="G60" s="95"/>
      <c r="H60" s="95"/>
      <c r="I60" s="96"/>
      <c r="J60" s="5"/>
      <c r="K60" s="5"/>
      <c r="L60" s="5"/>
    </row>
    <row r="61" spans="1:12" ht="12.75">
      <c r="A61" s="88"/>
      <c r="B61" s="94"/>
      <c r="C61" s="95"/>
      <c r="D61" s="95"/>
      <c r="E61" s="95"/>
      <c r="F61" s="95"/>
      <c r="G61" s="95"/>
      <c r="H61" s="95"/>
      <c r="I61" s="96"/>
      <c r="J61" s="5"/>
      <c r="K61" s="5"/>
      <c r="L61" s="5"/>
    </row>
    <row r="62" spans="1:12" ht="12.75">
      <c r="A62" s="88"/>
      <c r="B62" s="94"/>
      <c r="C62" s="95"/>
      <c r="D62" s="95"/>
      <c r="E62" s="95"/>
      <c r="F62" s="95"/>
      <c r="G62" s="95"/>
      <c r="H62" s="95"/>
      <c r="I62" s="96"/>
      <c r="J62" s="5"/>
      <c r="K62" s="5"/>
      <c r="L62" s="5"/>
    </row>
    <row r="63" spans="1:12" ht="13.5">
      <c r="A63" s="97"/>
      <c r="B63" s="16"/>
      <c r="C63" s="16"/>
      <c r="D63" s="16"/>
      <c r="E63" s="16"/>
      <c r="F63" s="16"/>
      <c r="G63" s="98"/>
      <c r="H63" s="99"/>
      <c r="I63" s="100"/>
      <c r="J63" s="5"/>
      <c r="K63" s="5"/>
      <c r="L63" s="5"/>
    </row>
    <row r="64" spans="1:12" ht="12.75">
      <c r="A64" s="15"/>
      <c r="B64" s="16"/>
      <c r="C64" s="16"/>
      <c r="D64" s="16"/>
      <c r="E64" s="78" t="s">
        <v>49</v>
      </c>
      <c r="F64" s="5"/>
      <c r="G64" s="101" t="s">
        <v>50</v>
      </c>
      <c r="H64" s="101"/>
      <c r="I64" s="101"/>
      <c r="J64" s="5"/>
      <c r="K64" s="5"/>
      <c r="L64" s="5"/>
    </row>
    <row r="65" spans="1:12" ht="12.75">
      <c r="A65" s="102"/>
      <c r="B65" s="103"/>
      <c r="C65" s="104"/>
      <c r="D65" s="104"/>
      <c r="E65" s="104"/>
      <c r="F65" s="104"/>
      <c r="G65" s="105"/>
      <c r="H65" s="105"/>
      <c r="I65" s="106"/>
      <c r="J65" s="5"/>
      <c r="K65" s="5"/>
      <c r="L65" s="5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4:I64"/>
    <mergeCell ref="G65:H65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hyperlinks>
    <hyperlink ref="C20" r:id="rId1" display=" www.turisthotel.com.hr"/>
    <hyperlink ref="C50" r:id="rId2" display=" uprava@turisthotel.com.h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110" zoomScaleSheetLayoutView="110" workbookViewId="0" topLeftCell="A55">
      <selection activeCell="A110" sqref="A110"/>
    </sheetView>
  </sheetViews>
  <sheetFormatPr defaultColWidth="9.140625" defaultRowHeight="12.75"/>
  <cols>
    <col min="1" max="9" width="9.140625" style="107" customWidth="1"/>
    <col min="10" max="10" width="11.421875" style="107" customWidth="1"/>
    <col min="11" max="11" width="11.8515625" style="107" customWidth="1"/>
    <col min="12" max="16384" width="9.140625" style="107" customWidth="1"/>
  </cols>
  <sheetData>
    <row r="1" spans="1:11" ht="21.75" customHeight="1">
      <c r="A1" s="108" t="s">
        <v>51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7.25" customHeight="1">
      <c r="A2" s="109" t="s">
        <v>52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" customHeight="1">
      <c r="A3" s="110" t="s">
        <v>53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4" customHeight="1">
      <c r="A4" s="111" t="s">
        <v>54</v>
      </c>
      <c r="B4" s="111"/>
      <c r="C4" s="111"/>
      <c r="D4" s="111"/>
      <c r="E4" s="111"/>
      <c r="F4" s="111"/>
      <c r="G4" s="111"/>
      <c r="H4" s="111"/>
      <c r="I4" s="111" t="s">
        <v>55</v>
      </c>
      <c r="J4" s="111" t="s">
        <v>56</v>
      </c>
      <c r="K4" s="111" t="s">
        <v>57</v>
      </c>
    </row>
    <row r="5" spans="1:11" ht="14.25">
      <c r="A5" s="112">
        <v>1</v>
      </c>
      <c r="B5" s="112"/>
      <c r="C5" s="112"/>
      <c r="D5" s="112"/>
      <c r="E5" s="112"/>
      <c r="F5" s="112"/>
      <c r="G5" s="112"/>
      <c r="H5" s="112"/>
      <c r="I5" s="113">
        <v>2</v>
      </c>
      <c r="J5" s="112">
        <v>3</v>
      </c>
      <c r="K5" s="112">
        <v>4</v>
      </c>
    </row>
    <row r="6" spans="1:11" ht="21" customHeight="1">
      <c r="A6" s="114" t="s">
        <v>58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7.25" customHeight="1">
      <c r="A7" s="115" t="s">
        <v>59</v>
      </c>
      <c r="B7" s="115"/>
      <c r="C7" s="115"/>
      <c r="D7" s="115"/>
      <c r="E7" s="115"/>
      <c r="F7" s="115"/>
      <c r="G7" s="115"/>
      <c r="H7" s="115"/>
      <c r="I7" s="116">
        <v>1</v>
      </c>
      <c r="J7" s="117">
        <v>0</v>
      </c>
      <c r="K7" s="117">
        <v>0</v>
      </c>
    </row>
    <row r="8" spans="1:11" ht="15" customHeight="1">
      <c r="A8" s="115" t="s">
        <v>60</v>
      </c>
      <c r="B8" s="115"/>
      <c r="C8" s="115"/>
      <c r="D8" s="115"/>
      <c r="E8" s="115"/>
      <c r="F8" s="115"/>
      <c r="G8" s="115"/>
      <c r="H8" s="115"/>
      <c r="I8" s="116">
        <v>2</v>
      </c>
      <c r="J8" s="118">
        <f>J9+J16+J26+J35+J39</f>
        <v>291639192</v>
      </c>
      <c r="K8" s="118">
        <f>K9+K16+K26+K35+K39</f>
        <v>363270347</v>
      </c>
    </row>
    <row r="9" spans="1:11" ht="12.75" customHeight="1">
      <c r="A9" s="119" t="s">
        <v>61</v>
      </c>
      <c r="B9" s="119"/>
      <c r="C9" s="119"/>
      <c r="D9" s="119"/>
      <c r="E9" s="119"/>
      <c r="F9" s="119"/>
      <c r="G9" s="119"/>
      <c r="H9" s="119"/>
      <c r="I9" s="116">
        <v>3</v>
      </c>
      <c r="J9" s="120">
        <v>0</v>
      </c>
      <c r="K9" s="120">
        <v>0</v>
      </c>
    </row>
    <row r="10" spans="1:11" ht="12.75" customHeight="1">
      <c r="A10" s="121" t="s">
        <v>62</v>
      </c>
      <c r="B10" s="121"/>
      <c r="C10" s="121"/>
      <c r="D10" s="121"/>
      <c r="E10" s="121"/>
      <c r="F10" s="121"/>
      <c r="G10" s="121"/>
      <c r="H10" s="121"/>
      <c r="I10" s="122">
        <v>4</v>
      </c>
      <c r="J10" s="123">
        <v>0</v>
      </c>
      <c r="K10" s="123">
        <v>0</v>
      </c>
    </row>
    <row r="11" spans="1:11" ht="12.75" customHeight="1">
      <c r="A11" s="121" t="s">
        <v>63</v>
      </c>
      <c r="B11" s="121"/>
      <c r="C11" s="121"/>
      <c r="D11" s="121"/>
      <c r="E11" s="121"/>
      <c r="F11" s="121"/>
      <c r="G11" s="121"/>
      <c r="H11" s="121"/>
      <c r="I11" s="122">
        <v>5</v>
      </c>
      <c r="J11" s="123">
        <v>0</v>
      </c>
      <c r="K11" s="123">
        <v>0</v>
      </c>
    </row>
    <row r="12" spans="1:11" ht="12.75" customHeight="1">
      <c r="A12" s="121" t="s">
        <v>64</v>
      </c>
      <c r="B12" s="121"/>
      <c r="C12" s="121"/>
      <c r="D12" s="121"/>
      <c r="E12" s="121"/>
      <c r="F12" s="121"/>
      <c r="G12" s="121"/>
      <c r="H12" s="121"/>
      <c r="I12" s="122">
        <v>6</v>
      </c>
      <c r="J12" s="123">
        <v>0</v>
      </c>
      <c r="K12" s="123">
        <v>0</v>
      </c>
    </row>
    <row r="13" spans="1:11" ht="12.75" customHeight="1">
      <c r="A13" s="121" t="s">
        <v>65</v>
      </c>
      <c r="B13" s="121"/>
      <c r="C13" s="121"/>
      <c r="D13" s="121"/>
      <c r="E13" s="121"/>
      <c r="F13" s="121"/>
      <c r="G13" s="121"/>
      <c r="H13" s="121"/>
      <c r="I13" s="122">
        <v>7</v>
      </c>
      <c r="J13" s="123">
        <v>0</v>
      </c>
      <c r="K13" s="123">
        <v>0</v>
      </c>
    </row>
    <row r="14" spans="1:11" ht="12.75" customHeight="1">
      <c r="A14" s="121" t="s">
        <v>66</v>
      </c>
      <c r="B14" s="121"/>
      <c r="C14" s="121"/>
      <c r="D14" s="121"/>
      <c r="E14" s="121"/>
      <c r="F14" s="121"/>
      <c r="G14" s="121"/>
      <c r="H14" s="121"/>
      <c r="I14" s="122">
        <v>8</v>
      </c>
      <c r="J14" s="123">
        <v>0</v>
      </c>
      <c r="K14" s="123">
        <v>0</v>
      </c>
    </row>
    <row r="15" spans="1:11" ht="12.75" customHeight="1">
      <c r="A15" s="121" t="s">
        <v>67</v>
      </c>
      <c r="B15" s="121"/>
      <c r="C15" s="121"/>
      <c r="D15" s="121"/>
      <c r="E15" s="121"/>
      <c r="F15" s="121"/>
      <c r="G15" s="121"/>
      <c r="H15" s="121"/>
      <c r="I15" s="122">
        <v>9</v>
      </c>
      <c r="J15" s="123">
        <v>0</v>
      </c>
      <c r="K15" s="123">
        <v>0</v>
      </c>
    </row>
    <row r="16" spans="1:11" ht="12.75" customHeight="1">
      <c r="A16" s="119" t="s">
        <v>68</v>
      </c>
      <c r="B16" s="119"/>
      <c r="C16" s="119"/>
      <c r="D16" s="119"/>
      <c r="E16" s="119"/>
      <c r="F16" s="119"/>
      <c r="G16" s="119"/>
      <c r="H16" s="119"/>
      <c r="I16" s="116">
        <v>10</v>
      </c>
      <c r="J16" s="118">
        <f>SUM(J17:J25)</f>
        <v>202287609</v>
      </c>
      <c r="K16" s="118">
        <f>SUM(K17:K25)</f>
        <v>276307649</v>
      </c>
    </row>
    <row r="17" spans="1:11" ht="12.75" customHeight="1">
      <c r="A17" s="121" t="s">
        <v>69</v>
      </c>
      <c r="B17" s="121"/>
      <c r="C17" s="121"/>
      <c r="D17" s="121"/>
      <c r="E17" s="121"/>
      <c r="F17" s="121"/>
      <c r="G17" s="121"/>
      <c r="H17" s="121"/>
      <c r="I17" s="122">
        <v>11</v>
      </c>
      <c r="J17" s="124">
        <v>49976270</v>
      </c>
      <c r="K17" s="124">
        <v>49976270</v>
      </c>
    </row>
    <row r="18" spans="1:11" ht="12.75" customHeight="1">
      <c r="A18" s="121" t="s">
        <v>70</v>
      </c>
      <c r="B18" s="121"/>
      <c r="C18" s="121"/>
      <c r="D18" s="121"/>
      <c r="E18" s="121"/>
      <c r="F18" s="121"/>
      <c r="G18" s="121"/>
      <c r="H18" s="121"/>
      <c r="I18" s="122">
        <v>12</v>
      </c>
      <c r="J18" s="124">
        <v>130046528</v>
      </c>
      <c r="K18" s="124">
        <v>174634228</v>
      </c>
    </row>
    <row r="19" spans="1:11" ht="12.75" customHeight="1">
      <c r="A19" s="121" t="s">
        <v>71</v>
      </c>
      <c r="B19" s="121"/>
      <c r="C19" s="121"/>
      <c r="D19" s="121"/>
      <c r="E19" s="121"/>
      <c r="F19" s="121"/>
      <c r="G19" s="121"/>
      <c r="H19" s="121"/>
      <c r="I19" s="122">
        <v>13</v>
      </c>
      <c r="J19" s="125">
        <v>0</v>
      </c>
      <c r="K19" s="125">
        <v>0</v>
      </c>
    </row>
    <row r="20" spans="1:11" ht="12.75" customHeight="1">
      <c r="A20" s="121" t="s">
        <v>72</v>
      </c>
      <c r="B20" s="121"/>
      <c r="C20" s="121"/>
      <c r="D20" s="121"/>
      <c r="E20" s="121"/>
      <c r="F20" s="121"/>
      <c r="G20" s="121"/>
      <c r="H20" s="121"/>
      <c r="I20" s="122">
        <v>14</v>
      </c>
      <c r="J20" s="124">
        <v>4755592</v>
      </c>
      <c r="K20" s="124">
        <v>4387820</v>
      </c>
    </row>
    <row r="21" spans="1:11" ht="12.75" customHeight="1">
      <c r="A21" s="121" t="s">
        <v>73</v>
      </c>
      <c r="B21" s="121"/>
      <c r="C21" s="121"/>
      <c r="D21" s="121"/>
      <c r="E21" s="121"/>
      <c r="F21" s="121"/>
      <c r="G21" s="121"/>
      <c r="H21" s="121"/>
      <c r="I21" s="122">
        <v>15</v>
      </c>
      <c r="J21" s="125">
        <v>0</v>
      </c>
      <c r="K21" s="125">
        <v>0</v>
      </c>
    </row>
    <row r="22" spans="1:11" ht="12.75" customHeight="1">
      <c r="A22" s="121" t="s">
        <v>74</v>
      </c>
      <c r="B22" s="121"/>
      <c r="C22" s="121"/>
      <c r="D22" s="121"/>
      <c r="E22" s="121"/>
      <c r="F22" s="121"/>
      <c r="G22" s="121"/>
      <c r="H22" s="121"/>
      <c r="I22" s="122">
        <v>16</v>
      </c>
      <c r="J22" s="124">
        <v>2487</v>
      </c>
      <c r="K22" s="124">
        <v>13132512</v>
      </c>
    </row>
    <row r="23" spans="1:11" ht="12.75" customHeight="1">
      <c r="A23" s="121" t="s">
        <v>75</v>
      </c>
      <c r="B23" s="121"/>
      <c r="C23" s="121"/>
      <c r="D23" s="121"/>
      <c r="E23" s="121"/>
      <c r="F23" s="121"/>
      <c r="G23" s="121"/>
      <c r="H23" s="121"/>
      <c r="I23" s="122">
        <v>17</v>
      </c>
      <c r="J23" s="124">
        <v>17337805</v>
      </c>
      <c r="K23" s="124">
        <v>34007892</v>
      </c>
    </row>
    <row r="24" spans="1:11" ht="12.75" customHeight="1">
      <c r="A24" s="121" t="s">
        <v>76</v>
      </c>
      <c r="B24" s="121"/>
      <c r="C24" s="121"/>
      <c r="D24" s="121"/>
      <c r="E24" s="121"/>
      <c r="F24" s="121"/>
      <c r="G24" s="121"/>
      <c r="H24" s="121"/>
      <c r="I24" s="122">
        <v>18</v>
      </c>
      <c r="J24" s="124">
        <v>168927</v>
      </c>
      <c r="K24" s="124">
        <v>168927</v>
      </c>
    </row>
    <row r="25" spans="1:11" ht="12.75" customHeight="1">
      <c r="A25" s="121" t="s">
        <v>77</v>
      </c>
      <c r="B25" s="121"/>
      <c r="C25" s="121"/>
      <c r="D25" s="121"/>
      <c r="E25" s="121"/>
      <c r="F25" s="121"/>
      <c r="G25" s="121"/>
      <c r="H25" s="121"/>
      <c r="I25" s="122">
        <v>19</v>
      </c>
      <c r="J25" s="125">
        <v>0</v>
      </c>
      <c r="K25" s="125">
        <v>0</v>
      </c>
    </row>
    <row r="26" spans="1:11" ht="12.75" customHeight="1">
      <c r="A26" s="119" t="s">
        <v>78</v>
      </c>
      <c r="B26" s="119"/>
      <c r="C26" s="119"/>
      <c r="D26" s="119"/>
      <c r="E26" s="119"/>
      <c r="F26" s="119"/>
      <c r="G26" s="119"/>
      <c r="H26" s="119"/>
      <c r="I26" s="116">
        <v>20</v>
      </c>
      <c r="J26" s="118">
        <f>SUM(J27:J34)</f>
        <v>88904764</v>
      </c>
      <c r="K26" s="118">
        <f>SUM(K27:K34)</f>
        <v>86293800</v>
      </c>
    </row>
    <row r="27" spans="1:11" ht="12.75" customHeight="1">
      <c r="A27" s="121" t="s">
        <v>79</v>
      </c>
      <c r="B27" s="121"/>
      <c r="C27" s="121"/>
      <c r="D27" s="121"/>
      <c r="E27" s="121"/>
      <c r="F27" s="121"/>
      <c r="G27" s="121"/>
      <c r="H27" s="121"/>
      <c r="I27" s="122">
        <v>21</v>
      </c>
      <c r="J27" s="124">
        <v>4984138</v>
      </c>
      <c r="K27" s="124">
        <v>4984138</v>
      </c>
    </row>
    <row r="28" spans="1:11" ht="12.75" customHeight="1">
      <c r="A28" s="121" t="s">
        <v>80</v>
      </c>
      <c r="B28" s="121"/>
      <c r="C28" s="121"/>
      <c r="D28" s="121"/>
      <c r="E28" s="121"/>
      <c r="F28" s="121"/>
      <c r="G28" s="121"/>
      <c r="H28" s="121"/>
      <c r="I28" s="122">
        <v>22</v>
      </c>
      <c r="J28" s="125">
        <v>0</v>
      </c>
      <c r="K28" s="125">
        <v>0</v>
      </c>
    </row>
    <row r="29" spans="1:11" ht="12.75" customHeight="1">
      <c r="A29" s="121" t="s">
        <v>81</v>
      </c>
      <c r="B29" s="121"/>
      <c r="C29" s="121"/>
      <c r="D29" s="121"/>
      <c r="E29" s="121"/>
      <c r="F29" s="121"/>
      <c r="G29" s="121"/>
      <c r="H29" s="121"/>
      <c r="I29" s="122">
        <v>23</v>
      </c>
      <c r="J29" s="125">
        <v>0</v>
      </c>
      <c r="K29" s="125">
        <v>0</v>
      </c>
    </row>
    <row r="30" spans="1:11" ht="12.75" customHeight="1">
      <c r="A30" s="121" t="s">
        <v>82</v>
      </c>
      <c r="B30" s="121"/>
      <c r="C30" s="121"/>
      <c r="D30" s="121"/>
      <c r="E30" s="121"/>
      <c r="F30" s="121"/>
      <c r="G30" s="121"/>
      <c r="H30" s="121"/>
      <c r="I30" s="122">
        <v>24</v>
      </c>
      <c r="J30" s="125">
        <v>0</v>
      </c>
      <c r="K30" s="125">
        <v>0</v>
      </c>
    </row>
    <row r="31" spans="1:11" ht="12.75" customHeight="1">
      <c r="A31" s="121" t="s">
        <v>83</v>
      </c>
      <c r="B31" s="121"/>
      <c r="C31" s="121"/>
      <c r="D31" s="121"/>
      <c r="E31" s="121"/>
      <c r="F31" s="121"/>
      <c r="G31" s="121"/>
      <c r="H31" s="121"/>
      <c r="I31" s="122">
        <v>25</v>
      </c>
      <c r="J31" s="124">
        <v>4078434</v>
      </c>
      <c r="K31" s="124">
        <v>2844665</v>
      </c>
    </row>
    <row r="32" spans="1:11" ht="12.75" customHeight="1">
      <c r="A32" s="121" t="s">
        <v>84</v>
      </c>
      <c r="B32" s="121"/>
      <c r="C32" s="121"/>
      <c r="D32" s="121"/>
      <c r="E32" s="121"/>
      <c r="F32" s="121"/>
      <c r="G32" s="121"/>
      <c r="H32" s="121"/>
      <c r="I32" s="122">
        <v>26</v>
      </c>
      <c r="J32" s="124">
        <v>79842192</v>
      </c>
      <c r="K32" s="124">
        <v>78464997</v>
      </c>
    </row>
    <row r="33" spans="1:11" ht="12.75" customHeight="1">
      <c r="A33" s="121" t="s">
        <v>85</v>
      </c>
      <c r="B33" s="121"/>
      <c r="C33" s="121"/>
      <c r="D33" s="121"/>
      <c r="E33" s="121"/>
      <c r="F33" s="121"/>
      <c r="G33" s="121"/>
      <c r="H33" s="121"/>
      <c r="I33" s="122">
        <v>27</v>
      </c>
      <c r="J33" s="125">
        <v>0</v>
      </c>
      <c r="K33" s="125">
        <v>0</v>
      </c>
    </row>
    <row r="34" spans="1:11" ht="12.75" customHeight="1">
      <c r="A34" s="121" t="s">
        <v>86</v>
      </c>
      <c r="B34" s="121"/>
      <c r="C34" s="121"/>
      <c r="D34" s="121"/>
      <c r="E34" s="121"/>
      <c r="F34" s="121"/>
      <c r="G34" s="121"/>
      <c r="H34" s="121"/>
      <c r="I34" s="122">
        <v>28</v>
      </c>
      <c r="J34" s="125">
        <v>0</v>
      </c>
      <c r="K34" s="125">
        <v>0</v>
      </c>
    </row>
    <row r="35" spans="1:11" ht="12.75" customHeight="1">
      <c r="A35" s="119" t="s">
        <v>87</v>
      </c>
      <c r="B35" s="119"/>
      <c r="C35" s="119"/>
      <c r="D35" s="119"/>
      <c r="E35" s="119"/>
      <c r="F35" s="119"/>
      <c r="G35" s="119"/>
      <c r="H35" s="119"/>
      <c r="I35" s="116">
        <v>29</v>
      </c>
      <c r="J35" s="126">
        <v>0</v>
      </c>
      <c r="K35" s="126">
        <v>0</v>
      </c>
    </row>
    <row r="36" spans="1:11" ht="12.75" customHeight="1">
      <c r="A36" s="121" t="s">
        <v>88</v>
      </c>
      <c r="B36" s="121"/>
      <c r="C36" s="121"/>
      <c r="D36" s="121"/>
      <c r="E36" s="121"/>
      <c r="F36" s="121"/>
      <c r="G36" s="121"/>
      <c r="H36" s="121"/>
      <c r="I36" s="122">
        <v>30</v>
      </c>
      <c r="J36" s="125">
        <v>0</v>
      </c>
      <c r="K36" s="125">
        <v>0</v>
      </c>
    </row>
    <row r="37" spans="1:11" ht="12.75" customHeight="1">
      <c r="A37" s="121" t="s">
        <v>89</v>
      </c>
      <c r="B37" s="121"/>
      <c r="C37" s="121"/>
      <c r="D37" s="121"/>
      <c r="E37" s="121"/>
      <c r="F37" s="121"/>
      <c r="G37" s="121"/>
      <c r="H37" s="121"/>
      <c r="I37" s="122">
        <v>31</v>
      </c>
      <c r="J37" s="125">
        <v>0</v>
      </c>
      <c r="K37" s="125">
        <v>0</v>
      </c>
    </row>
    <row r="38" spans="1:11" ht="12.75" customHeight="1">
      <c r="A38" s="121" t="s">
        <v>90</v>
      </c>
      <c r="B38" s="121"/>
      <c r="C38" s="121"/>
      <c r="D38" s="121"/>
      <c r="E38" s="121"/>
      <c r="F38" s="121"/>
      <c r="G38" s="121"/>
      <c r="H38" s="121"/>
      <c r="I38" s="122">
        <v>32</v>
      </c>
      <c r="J38" s="125">
        <v>0</v>
      </c>
      <c r="K38" s="125">
        <v>0</v>
      </c>
    </row>
    <row r="39" spans="1:11" ht="12.75" customHeight="1">
      <c r="A39" s="119" t="s">
        <v>91</v>
      </c>
      <c r="B39" s="119"/>
      <c r="C39" s="119"/>
      <c r="D39" s="119"/>
      <c r="E39" s="119"/>
      <c r="F39" s="119"/>
      <c r="G39" s="119"/>
      <c r="H39" s="119"/>
      <c r="I39" s="116">
        <v>33</v>
      </c>
      <c r="J39" s="118">
        <v>446819</v>
      </c>
      <c r="K39" s="118">
        <v>668898</v>
      </c>
    </row>
    <row r="40" spans="1:11" ht="19.5" customHeight="1">
      <c r="A40" s="115" t="s">
        <v>92</v>
      </c>
      <c r="B40" s="115"/>
      <c r="C40" s="115"/>
      <c r="D40" s="115"/>
      <c r="E40" s="115"/>
      <c r="F40" s="115"/>
      <c r="G40" s="115"/>
      <c r="H40" s="115"/>
      <c r="I40" s="116">
        <v>34</v>
      </c>
      <c r="J40" s="118">
        <f>J41+J49+J56+J64</f>
        <v>163395102</v>
      </c>
      <c r="K40" s="118">
        <f>K41+K49+K56+K64</f>
        <v>148006644</v>
      </c>
    </row>
    <row r="41" spans="1:11" ht="12.75" customHeight="1">
      <c r="A41" s="119" t="s">
        <v>93</v>
      </c>
      <c r="B41" s="119"/>
      <c r="C41" s="119"/>
      <c r="D41" s="119"/>
      <c r="E41" s="119"/>
      <c r="F41" s="119"/>
      <c r="G41" s="119"/>
      <c r="H41" s="119"/>
      <c r="I41" s="116">
        <v>35</v>
      </c>
      <c r="J41" s="118">
        <f>SUM(J42:J48)</f>
        <v>2932214</v>
      </c>
      <c r="K41" s="118">
        <f>SUM(K42:K48)</f>
        <v>2409161</v>
      </c>
    </row>
    <row r="42" spans="1:11" ht="12.75" customHeight="1">
      <c r="A42" s="121" t="s">
        <v>94</v>
      </c>
      <c r="B42" s="121"/>
      <c r="C42" s="121"/>
      <c r="D42" s="121"/>
      <c r="E42" s="121"/>
      <c r="F42" s="121"/>
      <c r="G42" s="121"/>
      <c r="H42" s="121"/>
      <c r="I42" s="122">
        <v>36</v>
      </c>
      <c r="J42" s="124">
        <v>1842312</v>
      </c>
      <c r="K42" s="124">
        <v>1842615</v>
      </c>
    </row>
    <row r="43" spans="1:11" ht="12.75" customHeight="1">
      <c r="A43" s="121" t="s">
        <v>95</v>
      </c>
      <c r="B43" s="121"/>
      <c r="C43" s="121"/>
      <c r="D43" s="121"/>
      <c r="E43" s="121"/>
      <c r="F43" s="121"/>
      <c r="G43" s="121"/>
      <c r="H43" s="121"/>
      <c r="I43" s="122">
        <v>37</v>
      </c>
      <c r="J43" s="125">
        <v>0</v>
      </c>
      <c r="K43" s="125">
        <v>0</v>
      </c>
    </row>
    <row r="44" spans="1:11" ht="12.75" customHeight="1">
      <c r="A44" s="121" t="s">
        <v>96</v>
      </c>
      <c r="B44" s="121"/>
      <c r="C44" s="121"/>
      <c r="D44" s="121"/>
      <c r="E44" s="121"/>
      <c r="F44" s="121"/>
      <c r="G44" s="121"/>
      <c r="H44" s="121"/>
      <c r="I44" s="122">
        <v>38</v>
      </c>
      <c r="J44" s="125">
        <v>0</v>
      </c>
      <c r="K44" s="125">
        <v>0</v>
      </c>
    </row>
    <row r="45" spans="1:11" ht="12.75" customHeight="1">
      <c r="A45" s="121" t="s">
        <v>97</v>
      </c>
      <c r="B45" s="121"/>
      <c r="C45" s="121"/>
      <c r="D45" s="121"/>
      <c r="E45" s="121"/>
      <c r="F45" s="121"/>
      <c r="G45" s="121"/>
      <c r="H45" s="121"/>
      <c r="I45" s="122">
        <v>39</v>
      </c>
      <c r="J45" s="125">
        <v>0</v>
      </c>
      <c r="K45" s="125">
        <v>0</v>
      </c>
    </row>
    <row r="46" spans="1:11" ht="12.75" customHeight="1">
      <c r="A46" s="121" t="s">
        <v>98</v>
      </c>
      <c r="B46" s="121"/>
      <c r="C46" s="121"/>
      <c r="D46" s="121"/>
      <c r="E46" s="121"/>
      <c r="F46" s="121"/>
      <c r="G46" s="121"/>
      <c r="H46" s="121"/>
      <c r="I46" s="122">
        <v>40</v>
      </c>
      <c r="J46" s="124">
        <v>1089902</v>
      </c>
      <c r="K46" s="124">
        <v>566546</v>
      </c>
    </row>
    <row r="47" spans="1:11" ht="12.75" customHeight="1">
      <c r="A47" s="121" t="s">
        <v>99</v>
      </c>
      <c r="B47" s="121"/>
      <c r="C47" s="121"/>
      <c r="D47" s="121"/>
      <c r="E47" s="121"/>
      <c r="F47" s="121"/>
      <c r="G47" s="121"/>
      <c r="H47" s="121"/>
      <c r="I47" s="122">
        <v>41</v>
      </c>
      <c r="J47" s="125">
        <v>0</v>
      </c>
      <c r="K47" s="125">
        <v>0</v>
      </c>
    </row>
    <row r="48" spans="1:11" ht="12.75" customHeight="1">
      <c r="A48" s="121" t="s">
        <v>100</v>
      </c>
      <c r="B48" s="121"/>
      <c r="C48" s="121"/>
      <c r="D48" s="121"/>
      <c r="E48" s="121"/>
      <c r="F48" s="121"/>
      <c r="G48" s="121"/>
      <c r="H48" s="121"/>
      <c r="I48" s="122">
        <v>42</v>
      </c>
      <c r="J48" s="125">
        <v>0</v>
      </c>
      <c r="K48" s="125">
        <v>0</v>
      </c>
    </row>
    <row r="49" spans="1:11" ht="12.75" customHeight="1">
      <c r="A49" s="119" t="s">
        <v>101</v>
      </c>
      <c r="B49" s="119"/>
      <c r="C49" s="119"/>
      <c r="D49" s="119"/>
      <c r="E49" s="119"/>
      <c r="F49" s="119"/>
      <c r="G49" s="119"/>
      <c r="H49" s="119"/>
      <c r="I49" s="116">
        <v>43</v>
      </c>
      <c r="J49" s="118">
        <f>SUM(J50:J55)</f>
        <v>11456472</v>
      </c>
      <c r="K49" s="118">
        <f>SUM(K50:K55)</f>
        <v>13035723</v>
      </c>
    </row>
    <row r="50" spans="1:11" ht="12.75" customHeight="1">
      <c r="A50" s="121" t="s">
        <v>102</v>
      </c>
      <c r="B50" s="121"/>
      <c r="C50" s="121"/>
      <c r="D50" s="121"/>
      <c r="E50" s="121"/>
      <c r="F50" s="121"/>
      <c r="G50" s="121"/>
      <c r="H50" s="121"/>
      <c r="I50" s="122">
        <v>44</v>
      </c>
      <c r="J50" s="124">
        <v>8528</v>
      </c>
      <c r="K50" s="124">
        <v>10738</v>
      </c>
    </row>
    <row r="51" spans="1:11" ht="12.75" customHeight="1">
      <c r="A51" s="121" t="s">
        <v>103</v>
      </c>
      <c r="B51" s="121"/>
      <c r="C51" s="121"/>
      <c r="D51" s="121"/>
      <c r="E51" s="121"/>
      <c r="F51" s="121"/>
      <c r="G51" s="121"/>
      <c r="H51" s="121"/>
      <c r="I51" s="122">
        <v>45</v>
      </c>
      <c r="J51" s="124">
        <v>10374202</v>
      </c>
      <c r="K51" s="124">
        <v>12768144</v>
      </c>
    </row>
    <row r="52" spans="1:11" ht="12.75" customHeight="1">
      <c r="A52" s="121" t="s">
        <v>104</v>
      </c>
      <c r="B52" s="121"/>
      <c r="C52" s="121"/>
      <c r="D52" s="121"/>
      <c r="E52" s="121"/>
      <c r="F52" s="121"/>
      <c r="G52" s="121"/>
      <c r="H52" s="121"/>
      <c r="I52" s="122">
        <v>46</v>
      </c>
      <c r="J52" s="125">
        <v>0</v>
      </c>
      <c r="K52" s="125">
        <v>0</v>
      </c>
    </row>
    <row r="53" spans="1:11" ht="12.75" customHeight="1">
      <c r="A53" s="121" t="s">
        <v>105</v>
      </c>
      <c r="B53" s="121"/>
      <c r="C53" s="121"/>
      <c r="D53" s="121"/>
      <c r="E53" s="121"/>
      <c r="F53" s="121"/>
      <c r="G53" s="121"/>
      <c r="H53" s="121"/>
      <c r="I53" s="122">
        <v>47</v>
      </c>
      <c r="J53" s="124">
        <v>94126</v>
      </c>
      <c r="K53" s="124">
        <v>85211</v>
      </c>
    </row>
    <row r="54" spans="1:11" ht="12.75" customHeight="1">
      <c r="A54" s="121" t="s">
        <v>106</v>
      </c>
      <c r="B54" s="121"/>
      <c r="C54" s="121"/>
      <c r="D54" s="121"/>
      <c r="E54" s="121"/>
      <c r="F54" s="121"/>
      <c r="G54" s="121"/>
      <c r="H54" s="121"/>
      <c r="I54" s="122">
        <v>48</v>
      </c>
      <c r="J54" s="124">
        <v>979616</v>
      </c>
      <c r="K54" s="124">
        <v>171630</v>
      </c>
    </row>
    <row r="55" spans="1:11" ht="12.75" customHeight="1">
      <c r="A55" s="121" t="s">
        <v>107</v>
      </c>
      <c r="B55" s="121"/>
      <c r="C55" s="121"/>
      <c r="D55" s="121"/>
      <c r="E55" s="121"/>
      <c r="F55" s="121"/>
      <c r="G55" s="121"/>
      <c r="H55" s="121"/>
      <c r="I55" s="122">
        <v>49</v>
      </c>
      <c r="J55" s="125">
        <v>0</v>
      </c>
      <c r="K55" s="125">
        <v>0</v>
      </c>
    </row>
    <row r="56" spans="1:11" ht="12.75" customHeight="1">
      <c r="A56" s="119" t="s">
        <v>108</v>
      </c>
      <c r="B56" s="119"/>
      <c r="C56" s="119"/>
      <c r="D56" s="119"/>
      <c r="E56" s="119"/>
      <c r="F56" s="119"/>
      <c r="G56" s="119"/>
      <c r="H56" s="119"/>
      <c r="I56" s="116">
        <v>50</v>
      </c>
      <c r="J56" s="118">
        <f>SUM(J57:J63)</f>
        <v>42930571</v>
      </c>
      <c r="K56" s="118">
        <f>SUM(K57:K63)</f>
        <v>68902086</v>
      </c>
    </row>
    <row r="57" spans="1:11" ht="12.75" customHeight="1">
      <c r="A57" s="121" t="s">
        <v>79</v>
      </c>
      <c r="B57" s="121"/>
      <c r="C57" s="121"/>
      <c r="D57" s="121"/>
      <c r="E57" s="121"/>
      <c r="F57" s="121"/>
      <c r="G57" s="121"/>
      <c r="H57" s="121"/>
      <c r="I57" s="122">
        <v>51</v>
      </c>
      <c r="J57" s="125">
        <v>0</v>
      </c>
      <c r="K57" s="125">
        <v>0</v>
      </c>
    </row>
    <row r="58" spans="1:11" ht="12.75" customHeight="1">
      <c r="A58" s="121" t="s">
        <v>80</v>
      </c>
      <c r="B58" s="121"/>
      <c r="C58" s="121"/>
      <c r="D58" s="121"/>
      <c r="E58" s="121"/>
      <c r="F58" s="121"/>
      <c r="G58" s="121"/>
      <c r="H58" s="121"/>
      <c r="I58" s="122">
        <v>52</v>
      </c>
      <c r="J58" s="124">
        <v>706064</v>
      </c>
      <c r="K58" s="124">
        <v>0</v>
      </c>
    </row>
    <row r="59" spans="1:11" ht="12.75" customHeight="1">
      <c r="A59" s="121" t="s">
        <v>109</v>
      </c>
      <c r="B59" s="121"/>
      <c r="C59" s="121"/>
      <c r="D59" s="121"/>
      <c r="E59" s="121"/>
      <c r="F59" s="121"/>
      <c r="G59" s="121"/>
      <c r="H59" s="121"/>
      <c r="I59" s="122">
        <v>53</v>
      </c>
      <c r="J59" s="125">
        <v>0</v>
      </c>
      <c r="K59" s="125">
        <v>0</v>
      </c>
    </row>
    <row r="60" spans="1:11" ht="12.75" customHeight="1">
      <c r="A60" s="121" t="s">
        <v>82</v>
      </c>
      <c r="B60" s="121"/>
      <c r="C60" s="121"/>
      <c r="D60" s="121"/>
      <c r="E60" s="121"/>
      <c r="F60" s="121"/>
      <c r="G60" s="121"/>
      <c r="H60" s="121"/>
      <c r="I60" s="122">
        <v>54</v>
      </c>
      <c r="J60" s="124">
        <v>0</v>
      </c>
      <c r="K60" s="124">
        <v>0</v>
      </c>
    </row>
    <row r="61" spans="1:11" ht="12.75" customHeight="1">
      <c r="A61" s="121" t="s">
        <v>83</v>
      </c>
      <c r="B61" s="121"/>
      <c r="C61" s="121"/>
      <c r="D61" s="121"/>
      <c r="E61" s="121"/>
      <c r="F61" s="121"/>
      <c r="G61" s="121"/>
      <c r="H61" s="121"/>
      <c r="I61" s="122">
        <v>55</v>
      </c>
      <c r="J61" s="124">
        <v>41881693</v>
      </c>
      <c r="K61" s="124">
        <v>68394057</v>
      </c>
    </row>
    <row r="62" spans="1:11" ht="12.75" customHeight="1">
      <c r="A62" s="121" t="s">
        <v>84</v>
      </c>
      <c r="B62" s="121"/>
      <c r="C62" s="121"/>
      <c r="D62" s="121"/>
      <c r="E62" s="121"/>
      <c r="F62" s="121"/>
      <c r="G62" s="121"/>
      <c r="H62" s="121"/>
      <c r="I62" s="122">
        <v>56</v>
      </c>
      <c r="J62" s="124">
        <v>342814</v>
      </c>
      <c r="K62" s="124">
        <v>508029</v>
      </c>
    </row>
    <row r="63" spans="1:11" ht="12.75" customHeight="1">
      <c r="A63" s="121" t="s">
        <v>110</v>
      </c>
      <c r="B63" s="121"/>
      <c r="C63" s="121"/>
      <c r="D63" s="121"/>
      <c r="E63" s="121"/>
      <c r="F63" s="121"/>
      <c r="G63" s="121"/>
      <c r="H63" s="121"/>
      <c r="I63" s="122">
        <v>57</v>
      </c>
      <c r="J63" s="125">
        <v>0</v>
      </c>
      <c r="K63" s="125">
        <v>0</v>
      </c>
    </row>
    <row r="64" spans="1:11" ht="12.75" customHeight="1">
      <c r="A64" s="119" t="s">
        <v>111</v>
      </c>
      <c r="B64" s="119"/>
      <c r="C64" s="119"/>
      <c r="D64" s="119"/>
      <c r="E64" s="119"/>
      <c r="F64" s="119"/>
      <c r="G64" s="119"/>
      <c r="H64" s="119"/>
      <c r="I64" s="116">
        <v>58</v>
      </c>
      <c r="J64" s="118">
        <v>106075845</v>
      </c>
      <c r="K64" s="118">
        <v>63659674</v>
      </c>
    </row>
    <row r="65" spans="1:11" ht="19.5" customHeight="1">
      <c r="A65" s="115" t="s">
        <v>112</v>
      </c>
      <c r="B65" s="115"/>
      <c r="C65" s="115"/>
      <c r="D65" s="115"/>
      <c r="E65" s="115"/>
      <c r="F65" s="115"/>
      <c r="G65" s="115"/>
      <c r="H65" s="115"/>
      <c r="I65" s="116">
        <v>59</v>
      </c>
      <c r="J65" s="118">
        <v>305611</v>
      </c>
      <c r="K65" s="118">
        <v>12928523</v>
      </c>
    </row>
    <row r="66" spans="1:11" ht="17.25" customHeight="1">
      <c r="A66" s="115" t="s">
        <v>113</v>
      </c>
      <c r="B66" s="115"/>
      <c r="C66" s="115"/>
      <c r="D66" s="115"/>
      <c r="E66" s="115"/>
      <c r="F66" s="115"/>
      <c r="G66" s="115"/>
      <c r="H66" s="115"/>
      <c r="I66" s="116">
        <v>60</v>
      </c>
      <c r="J66" s="118">
        <f>J7+J8+J40+J65</f>
        <v>455339905</v>
      </c>
      <c r="K66" s="118">
        <f>K7+K8+K40+K65</f>
        <v>524205514</v>
      </c>
    </row>
    <row r="67" spans="1:11" ht="18.75" customHeight="1">
      <c r="A67" s="115" t="s">
        <v>114</v>
      </c>
      <c r="B67" s="115"/>
      <c r="C67" s="115"/>
      <c r="D67" s="115"/>
      <c r="E67" s="115"/>
      <c r="F67" s="115"/>
      <c r="G67" s="115"/>
      <c r="H67" s="115"/>
      <c r="I67" s="116">
        <v>61</v>
      </c>
      <c r="J67" s="118">
        <v>2621383</v>
      </c>
      <c r="K67" s="118">
        <v>2879115</v>
      </c>
    </row>
    <row r="68" spans="1:11" ht="22.5" customHeight="1">
      <c r="A68" s="114" t="s">
        <v>115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</row>
    <row r="69" spans="1:11" ht="21" customHeight="1">
      <c r="A69" s="115" t="s">
        <v>116</v>
      </c>
      <c r="B69" s="115"/>
      <c r="C69" s="115"/>
      <c r="D69" s="115"/>
      <c r="E69" s="115"/>
      <c r="F69" s="115"/>
      <c r="G69" s="115"/>
      <c r="H69" s="115"/>
      <c r="I69" s="127">
        <v>62</v>
      </c>
      <c r="J69" s="118">
        <f>J70+J71+J72+J78+J79+J82+J85</f>
        <v>364958696</v>
      </c>
      <c r="K69" s="118">
        <f>K70+K71+K72+K78+K79+K82+K85</f>
        <v>411549279</v>
      </c>
    </row>
    <row r="70" spans="1:11" ht="12.75" customHeight="1">
      <c r="A70" s="128" t="s">
        <v>117</v>
      </c>
      <c r="B70" s="128"/>
      <c r="C70" s="128"/>
      <c r="D70" s="128"/>
      <c r="E70" s="128"/>
      <c r="F70" s="128"/>
      <c r="G70" s="128"/>
      <c r="H70" s="128"/>
      <c r="I70" s="129">
        <v>63</v>
      </c>
      <c r="J70" s="118">
        <v>212718480</v>
      </c>
      <c r="K70" s="118">
        <v>212718480</v>
      </c>
    </row>
    <row r="71" spans="1:11" ht="12.75" customHeight="1">
      <c r="A71" s="119" t="s">
        <v>118</v>
      </c>
      <c r="B71" s="119"/>
      <c r="C71" s="119"/>
      <c r="D71" s="119"/>
      <c r="E71" s="119"/>
      <c r="F71" s="119"/>
      <c r="G71" s="119"/>
      <c r="H71" s="119"/>
      <c r="I71" s="130">
        <v>64</v>
      </c>
      <c r="J71" s="118">
        <v>43664339</v>
      </c>
      <c r="K71" s="118">
        <v>43664339</v>
      </c>
    </row>
    <row r="72" spans="1:11" ht="12.75" customHeight="1">
      <c r="A72" s="119" t="s">
        <v>119</v>
      </c>
      <c r="B72" s="119"/>
      <c r="C72" s="119"/>
      <c r="D72" s="119"/>
      <c r="E72" s="119"/>
      <c r="F72" s="119"/>
      <c r="G72" s="119"/>
      <c r="H72" s="119"/>
      <c r="I72" s="116">
        <v>65</v>
      </c>
      <c r="J72" s="118">
        <v>186680</v>
      </c>
      <c r="K72" s="118">
        <v>186680</v>
      </c>
    </row>
    <row r="73" spans="1:11" ht="12.75" customHeight="1">
      <c r="A73" s="121" t="s">
        <v>120</v>
      </c>
      <c r="B73" s="121"/>
      <c r="C73" s="121"/>
      <c r="D73" s="121"/>
      <c r="E73" s="121"/>
      <c r="F73" s="121"/>
      <c r="G73" s="121"/>
      <c r="H73" s="121"/>
      <c r="I73" s="122">
        <v>66</v>
      </c>
      <c r="J73" s="124">
        <v>186680</v>
      </c>
      <c r="K73" s="124">
        <v>186680</v>
      </c>
    </row>
    <row r="74" spans="1:11" ht="12.75" customHeight="1">
      <c r="A74" s="121" t="s">
        <v>121</v>
      </c>
      <c r="B74" s="121"/>
      <c r="C74" s="121"/>
      <c r="D74" s="121"/>
      <c r="E74" s="121"/>
      <c r="F74" s="121"/>
      <c r="G74" s="121"/>
      <c r="H74" s="121"/>
      <c r="I74" s="122">
        <v>67</v>
      </c>
      <c r="J74" s="124">
        <v>358226</v>
      </c>
      <c r="K74" s="124">
        <v>358226</v>
      </c>
    </row>
    <row r="75" spans="1:11" ht="12.75" customHeight="1">
      <c r="A75" s="121" t="s">
        <v>122</v>
      </c>
      <c r="B75" s="121"/>
      <c r="C75" s="121"/>
      <c r="D75" s="121"/>
      <c r="E75" s="121"/>
      <c r="F75" s="121"/>
      <c r="G75" s="121"/>
      <c r="H75" s="121"/>
      <c r="I75" s="122">
        <v>68</v>
      </c>
      <c r="J75" s="124">
        <v>358226</v>
      </c>
      <c r="K75" s="124">
        <v>358226</v>
      </c>
    </row>
    <row r="76" spans="1:11" ht="12.75" customHeight="1">
      <c r="A76" s="121" t="s">
        <v>123</v>
      </c>
      <c r="B76" s="121"/>
      <c r="C76" s="121"/>
      <c r="D76" s="121"/>
      <c r="E76" s="121"/>
      <c r="F76" s="121"/>
      <c r="G76" s="121"/>
      <c r="H76" s="121"/>
      <c r="I76" s="122">
        <v>69</v>
      </c>
      <c r="J76" s="125">
        <v>0</v>
      </c>
      <c r="K76" s="125">
        <v>0</v>
      </c>
    </row>
    <row r="77" spans="1:11" ht="12.75" customHeight="1">
      <c r="A77" s="121" t="s">
        <v>124</v>
      </c>
      <c r="B77" s="121"/>
      <c r="C77" s="121"/>
      <c r="D77" s="121"/>
      <c r="E77" s="121"/>
      <c r="F77" s="121"/>
      <c r="G77" s="121"/>
      <c r="H77" s="121"/>
      <c r="I77" s="122">
        <v>70</v>
      </c>
      <c r="J77" s="125">
        <v>0</v>
      </c>
      <c r="K77" s="125">
        <v>0</v>
      </c>
    </row>
    <row r="78" spans="1:11" ht="12.75" customHeight="1">
      <c r="A78" s="119" t="s">
        <v>125</v>
      </c>
      <c r="B78" s="119"/>
      <c r="C78" s="119"/>
      <c r="D78" s="119"/>
      <c r="E78" s="119"/>
      <c r="F78" s="119"/>
      <c r="G78" s="119"/>
      <c r="H78" s="119"/>
      <c r="I78" s="116">
        <v>71</v>
      </c>
      <c r="J78" s="118">
        <v>-1787278</v>
      </c>
      <c r="K78" s="118">
        <v>-2798968</v>
      </c>
    </row>
    <row r="79" spans="1:11" ht="12.75" customHeight="1">
      <c r="A79" s="119" t="s">
        <v>126</v>
      </c>
      <c r="B79" s="119"/>
      <c r="C79" s="119"/>
      <c r="D79" s="119"/>
      <c r="E79" s="119"/>
      <c r="F79" s="119"/>
      <c r="G79" s="119"/>
      <c r="H79" s="119"/>
      <c r="I79" s="116">
        <v>72</v>
      </c>
      <c r="J79" s="118">
        <f>J80+J81</f>
        <v>39200646</v>
      </c>
      <c r="K79" s="118">
        <f>K80+K81</f>
        <v>78181083</v>
      </c>
    </row>
    <row r="80" spans="1:11" ht="12.75" customHeight="1">
      <c r="A80" s="131" t="s">
        <v>127</v>
      </c>
      <c r="B80" s="131"/>
      <c r="C80" s="131"/>
      <c r="D80" s="131"/>
      <c r="E80" s="131"/>
      <c r="F80" s="131"/>
      <c r="G80" s="131"/>
      <c r="H80" s="131"/>
      <c r="I80" s="122">
        <v>73</v>
      </c>
      <c r="J80" s="124">
        <v>39200646</v>
      </c>
      <c r="K80" s="124">
        <v>78181083</v>
      </c>
    </row>
    <row r="81" spans="1:11" ht="12.75" customHeight="1">
      <c r="A81" s="131" t="s">
        <v>128</v>
      </c>
      <c r="B81" s="131"/>
      <c r="C81" s="131"/>
      <c r="D81" s="131"/>
      <c r="E81" s="131"/>
      <c r="F81" s="131"/>
      <c r="G81" s="131"/>
      <c r="H81" s="131"/>
      <c r="I81" s="122">
        <v>74</v>
      </c>
      <c r="J81" s="125">
        <v>0</v>
      </c>
      <c r="K81" s="125">
        <v>0</v>
      </c>
    </row>
    <row r="82" spans="1:11" ht="12.75" customHeight="1">
      <c r="A82" s="119" t="s">
        <v>129</v>
      </c>
      <c r="B82" s="119"/>
      <c r="C82" s="119"/>
      <c r="D82" s="119"/>
      <c r="E82" s="119"/>
      <c r="F82" s="119"/>
      <c r="G82" s="119"/>
      <c r="H82" s="119"/>
      <c r="I82" s="116">
        <v>75</v>
      </c>
      <c r="J82" s="118">
        <f>J83+J84</f>
        <v>70975829</v>
      </c>
      <c r="K82" s="118">
        <f>K83+K84</f>
        <v>79597665</v>
      </c>
    </row>
    <row r="83" spans="1:11" ht="12.75" customHeight="1">
      <c r="A83" s="131" t="s">
        <v>130</v>
      </c>
      <c r="B83" s="131"/>
      <c r="C83" s="131"/>
      <c r="D83" s="131"/>
      <c r="E83" s="131"/>
      <c r="F83" s="131"/>
      <c r="G83" s="131"/>
      <c r="H83" s="131"/>
      <c r="I83" s="122">
        <v>76</v>
      </c>
      <c r="J83" s="124">
        <v>70975829</v>
      </c>
      <c r="K83" s="124">
        <v>79597665</v>
      </c>
    </row>
    <row r="84" spans="1:11" ht="12.75" customHeight="1">
      <c r="A84" s="131" t="s">
        <v>131</v>
      </c>
      <c r="B84" s="131"/>
      <c r="C84" s="131"/>
      <c r="D84" s="131"/>
      <c r="E84" s="131"/>
      <c r="F84" s="131"/>
      <c r="G84" s="131"/>
      <c r="H84" s="131"/>
      <c r="I84" s="122">
        <v>77</v>
      </c>
      <c r="J84" s="125">
        <v>0</v>
      </c>
      <c r="K84" s="125">
        <v>0</v>
      </c>
    </row>
    <row r="85" spans="1:11" ht="12.75" customHeight="1">
      <c r="A85" s="119" t="s">
        <v>132</v>
      </c>
      <c r="B85" s="119"/>
      <c r="C85" s="119"/>
      <c r="D85" s="119"/>
      <c r="E85" s="119"/>
      <c r="F85" s="119"/>
      <c r="G85" s="119"/>
      <c r="H85" s="119"/>
      <c r="I85" s="116">
        <v>78</v>
      </c>
      <c r="J85" s="126">
        <v>0</v>
      </c>
      <c r="K85" s="126">
        <v>0</v>
      </c>
    </row>
    <row r="86" spans="1:11" ht="19.5" customHeight="1">
      <c r="A86" s="115" t="s">
        <v>133</v>
      </c>
      <c r="B86" s="115"/>
      <c r="C86" s="115"/>
      <c r="D86" s="115"/>
      <c r="E86" s="115"/>
      <c r="F86" s="115"/>
      <c r="G86" s="115"/>
      <c r="H86" s="115"/>
      <c r="I86" s="116">
        <v>79</v>
      </c>
      <c r="J86" s="126">
        <v>0</v>
      </c>
      <c r="K86" s="126">
        <v>0</v>
      </c>
    </row>
    <row r="87" spans="1:11" ht="12.75" customHeight="1">
      <c r="A87" s="121" t="s">
        <v>134</v>
      </c>
      <c r="B87" s="121"/>
      <c r="C87" s="121"/>
      <c r="D87" s="121"/>
      <c r="E87" s="121"/>
      <c r="F87" s="121"/>
      <c r="G87" s="121"/>
      <c r="H87" s="121"/>
      <c r="I87" s="122">
        <v>80</v>
      </c>
      <c r="J87" s="125">
        <v>0</v>
      </c>
      <c r="K87" s="125">
        <v>0</v>
      </c>
    </row>
    <row r="88" spans="1:11" ht="12.75" customHeight="1">
      <c r="A88" s="121" t="s">
        <v>135</v>
      </c>
      <c r="B88" s="121"/>
      <c r="C88" s="121"/>
      <c r="D88" s="121"/>
      <c r="E88" s="121"/>
      <c r="F88" s="121"/>
      <c r="G88" s="121"/>
      <c r="H88" s="121"/>
      <c r="I88" s="122">
        <v>81</v>
      </c>
      <c r="J88" s="125">
        <v>0</v>
      </c>
      <c r="K88" s="125">
        <v>0</v>
      </c>
    </row>
    <row r="89" spans="1:11" ht="12.75" customHeight="1">
      <c r="A89" s="121" t="s">
        <v>136</v>
      </c>
      <c r="B89" s="121"/>
      <c r="C89" s="121"/>
      <c r="D89" s="121"/>
      <c r="E89" s="121"/>
      <c r="F89" s="121"/>
      <c r="G89" s="121"/>
      <c r="H89" s="121"/>
      <c r="I89" s="122">
        <v>82</v>
      </c>
      <c r="J89" s="125">
        <v>0</v>
      </c>
      <c r="K89" s="125">
        <v>0</v>
      </c>
    </row>
    <row r="90" spans="1:11" ht="20.25" customHeight="1">
      <c r="A90" s="115" t="s">
        <v>137</v>
      </c>
      <c r="B90" s="115"/>
      <c r="C90" s="115"/>
      <c r="D90" s="115"/>
      <c r="E90" s="115"/>
      <c r="F90" s="115"/>
      <c r="G90" s="115"/>
      <c r="H90" s="115"/>
      <c r="I90" s="116">
        <v>83</v>
      </c>
      <c r="J90" s="118">
        <f>SUM(J91:J99)</f>
        <v>72671029</v>
      </c>
      <c r="K90" s="118">
        <f>SUM(K91:K99)</f>
        <v>66466886</v>
      </c>
    </row>
    <row r="91" spans="1:11" ht="12.75" customHeight="1">
      <c r="A91" s="121" t="s">
        <v>138</v>
      </c>
      <c r="B91" s="121"/>
      <c r="C91" s="121"/>
      <c r="D91" s="121"/>
      <c r="E91" s="121"/>
      <c r="F91" s="121"/>
      <c r="G91" s="121"/>
      <c r="H91" s="121"/>
      <c r="I91" s="122">
        <v>84</v>
      </c>
      <c r="J91" s="125">
        <v>0</v>
      </c>
      <c r="K91" s="125">
        <v>0</v>
      </c>
    </row>
    <row r="92" spans="1:11" ht="12.75" customHeight="1">
      <c r="A92" s="121" t="s">
        <v>139</v>
      </c>
      <c r="B92" s="121"/>
      <c r="C92" s="121"/>
      <c r="D92" s="121"/>
      <c r="E92" s="121"/>
      <c r="F92" s="121"/>
      <c r="G92" s="121"/>
      <c r="H92" s="121"/>
      <c r="I92" s="122">
        <v>85</v>
      </c>
      <c r="J92" s="132">
        <v>0</v>
      </c>
      <c r="K92" s="132">
        <v>0</v>
      </c>
    </row>
    <row r="93" spans="1:11" ht="12.75" customHeight="1">
      <c r="A93" s="121" t="s">
        <v>140</v>
      </c>
      <c r="B93" s="121"/>
      <c r="C93" s="121"/>
      <c r="D93" s="121"/>
      <c r="E93" s="121"/>
      <c r="F93" s="121"/>
      <c r="G93" s="121"/>
      <c r="H93" s="121"/>
      <c r="I93" s="122">
        <v>86</v>
      </c>
      <c r="J93" s="133">
        <v>72671029</v>
      </c>
      <c r="K93" s="133">
        <v>66466886</v>
      </c>
    </row>
    <row r="94" spans="1:11" ht="12.75" customHeight="1">
      <c r="A94" s="121" t="s">
        <v>141</v>
      </c>
      <c r="B94" s="121"/>
      <c r="C94" s="121"/>
      <c r="D94" s="121"/>
      <c r="E94" s="121"/>
      <c r="F94" s="121"/>
      <c r="G94" s="121"/>
      <c r="H94" s="121"/>
      <c r="I94" s="122">
        <v>87</v>
      </c>
      <c r="J94" s="132">
        <v>0</v>
      </c>
      <c r="K94" s="132">
        <v>0</v>
      </c>
    </row>
    <row r="95" spans="1:11" ht="12.75" customHeight="1">
      <c r="A95" s="121" t="s">
        <v>142</v>
      </c>
      <c r="B95" s="121"/>
      <c r="C95" s="121"/>
      <c r="D95" s="121"/>
      <c r="E95" s="121"/>
      <c r="F95" s="121"/>
      <c r="G95" s="121"/>
      <c r="H95" s="121"/>
      <c r="I95" s="122">
        <v>88</v>
      </c>
      <c r="J95" s="132">
        <v>0</v>
      </c>
      <c r="K95" s="132">
        <v>0</v>
      </c>
    </row>
    <row r="96" spans="1:11" ht="12.75" customHeight="1">
      <c r="A96" s="121" t="s">
        <v>143</v>
      </c>
      <c r="B96" s="121"/>
      <c r="C96" s="121"/>
      <c r="D96" s="121"/>
      <c r="E96" s="121"/>
      <c r="F96" s="121"/>
      <c r="G96" s="121"/>
      <c r="H96" s="121"/>
      <c r="I96" s="122">
        <v>89</v>
      </c>
      <c r="J96" s="125">
        <v>0</v>
      </c>
      <c r="K96" s="125">
        <v>0</v>
      </c>
    </row>
    <row r="97" spans="1:11" ht="12.75" customHeight="1">
      <c r="A97" s="121" t="s">
        <v>144</v>
      </c>
      <c r="B97" s="121"/>
      <c r="C97" s="121"/>
      <c r="D97" s="121"/>
      <c r="E97" s="121"/>
      <c r="F97" s="121"/>
      <c r="G97" s="121"/>
      <c r="H97" s="121"/>
      <c r="I97" s="122">
        <v>90</v>
      </c>
      <c r="J97" s="125">
        <v>0</v>
      </c>
      <c r="K97" s="125">
        <v>0</v>
      </c>
    </row>
    <row r="98" spans="1:11" ht="12.75" customHeight="1">
      <c r="A98" s="121" t="s">
        <v>145</v>
      </c>
      <c r="B98" s="121"/>
      <c r="C98" s="121"/>
      <c r="D98" s="121"/>
      <c r="E98" s="121"/>
      <c r="F98" s="121"/>
      <c r="G98" s="121"/>
      <c r="H98" s="121"/>
      <c r="I98" s="122">
        <v>91</v>
      </c>
      <c r="J98" s="125">
        <v>0</v>
      </c>
      <c r="K98" s="125">
        <v>0</v>
      </c>
    </row>
    <row r="99" spans="1:11" ht="12.75" customHeight="1">
      <c r="A99" s="121" t="s">
        <v>146</v>
      </c>
      <c r="B99" s="121"/>
      <c r="C99" s="121"/>
      <c r="D99" s="121"/>
      <c r="E99" s="121"/>
      <c r="F99" s="121"/>
      <c r="G99" s="121"/>
      <c r="H99" s="121"/>
      <c r="I99" s="122">
        <v>92</v>
      </c>
      <c r="J99" s="125">
        <v>0</v>
      </c>
      <c r="K99" s="125">
        <v>0</v>
      </c>
    </row>
    <row r="100" spans="1:11" ht="21" customHeight="1">
      <c r="A100" s="115" t="s">
        <v>147</v>
      </c>
      <c r="B100" s="115"/>
      <c r="C100" s="115"/>
      <c r="D100" s="115"/>
      <c r="E100" s="115"/>
      <c r="F100" s="115"/>
      <c r="G100" s="115"/>
      <c r="H100" s="115"/>
      <c r="I100" s="116">
        <v>93</v>
      </c>
      <c r="J100" s="118">
        <f>SUM(J101:J112)</f>
        <v>15293516</v>
      </c>
      <c r="K100" s="118">
        <f>SUM(K101:K112)</f>
        <v>42883008</v>
      </c>
    </row>
    <row r="101" spans="1:11" ht="12.75" customHeight="1">
      <c r="A101" s="121" t="s">
        <v>138</v>
      </c>
      <c r="B101" s="121"/>
      <c r="C101" s="121"/>
      <c r="D101" s="121"/>
      <c r="E101" s="121"/>
      <c r="F101" s="121"/>
      <c r="G101" s="121"/>
      <c r="H101" s="121"/>
      <c r="I101" s="122">
        <v>94</v>
      </c>
      <c r="J101" s="124">
        <v>217316</v>
      </c>
      <c r="K101" s="124">
        <v>78556</v>
      </c>
    </row>
    <row r="102" spans="1:11" ht="12.75" customHeight="1">
      <c r="A102" s="121" t="s">
        <v>139</v>
      </c>
      <c r="B102" s="121"/>
      <c r="C102" s="121"/>
      <c r="D102" s="121"/>
      <c r="E102" s="121"/>
      <c r="F102" s="121"/>
      <c r="G102" s="121"/>
      <c r="H102" s="121"/>
      <c r="I102" s="122">
        <v>95</v>
      </c>
      <c r="J102" s="124">
        <v>200000</v>
      </c>
      <c r="K102" s="124">
        <v>200000</v>
      </c>
    </row>
    <row r="103" spans="1:11" ht="12.75" customHeight="1">
      <c r="A103" s="121" t="s">
        <v>140</v>
      </c>
      <c r="B103" s="121"/>
      <c r="C103" s="121"/>
      <c r="D103" s="121"/>
      <c r="E103" s="121"/>
      <c r="F103" s="121"/>
      <c r="G103" s="121"/>
      <c r="H103" s="121"/>
      <c r="I103" s="122">
        <v>96</v>
      </c>
      <c r="J103" s="124">
        <v>4325170</v>
      </c>
      <c r="K103" s="124">
        <v>5779729</v>
      </c>
    </row>
    <row r="104" spans="1:11" ht="12.75" customHeight="1">
      <c r="A104" s="121" t="s">
        <v>141</v>
      </c>
      <c r="B104" s="121"/>
      <c r="C104" s="121"/>
      <c r="D104" s="121"/>
      <c r="E104" s="121"/>
      <c r="F104" s="121"/>
      <c r="G104" s="121"/>
      <c r="H104" s="121"/>
      <c r="I104" s="122">
        <v>97</v>
      </c>
      <c r="J104" s="124">
        <v>1273369</v>
      </c>
      <c r="K104" s="124">
        <v>662095</v>
      </c>
    </row>
    <row r="105" spans="1:11" ht="12.75" customHeight="1">
      <c r="A105" s="121" t="s">
        <v>142</v>
      </c>
      <c r="B105" s="121"/>
      <c r="C105" s="121"/>
      <c r="D105" s="121"/>
      <c r="E105" s="121"/>
      <c r="F105" s="121"/>
      <c r="G105" s="121"/>
      <c r="H105" s="121"/>
      <c r="I105" s="122">
        <v>98</v>
      </c>
      <c r="J105" s="124">
        <v>5454800</v>
      </c>
      <c r="K105" s="124">
        <v>31886575</v>
      </c>
    </row>
    <row r="106" spans="1:11" ht="12.75" customHeight="1">
      <c r="A106" s="121" t="s">
        <v>143</v>
      </c>
      <c r="B106" s="121"/>
      <c r="C106" s="121"/>
      <c r="D106" s="121"/>
      <c r="E106" s="121"/>
      <c r="F106" s="121"/>
      <c r="G106" s="121"/>
      <c r="H106" s="121"/>
      <c r="I106" s="122">
        <v>99</v>
      </c>
      <c r="J106" s="125">
        <v>0</v>
      </c>
      <c r="K106" s="125">
        <v>0</v>
      </c>
    </row>
    <row r="107" spans="1:11" ht="12.75" customHeight="1">
      <c r="A107" s="121" t="s">
        <v>144</v>
      </c>
      <c r="B107" s="121"/>
      <c r="C107" s="121"/>
      <c r="D107" s="121"/>
      <c r="E107" s="121"/>
      <c r="F107" s="121"/>
      <c r="G107" s="121"/>
      <c r="H107" s="121"/>
      <c r="I107" s="122">
        <v>100</v>
      </c>
      <c r="J107" s="125">
        <v>0</v>
      </c>
      <c r="K107" s="125">
        <v>0</v>
      </c>
    </row>
    <row r="108" spans="1:11" ht="12.75" customHeight="1">
      <c r="A108" s="121" t="s">
        <v>148</v>
      </c>
      <c r="B108" s="121"/>
      <c r="C108" s="121"/>
      <c r="D108" s="121"/>
      <c r="E108" s="121"/>
      <c r="F108" s="121"/>
      <c r="G108" s="121"/>
      <c r="H108" s="121"/>
      <c r="I108" s="122">
        <v>101</v>
      </c>
      <c r="J108" s="124">
        <v>1735217</v>
      </c>
      <c r="K108" s="124">
        <v>2049865</v>
      </c>
    </row>
    <row r="109" spans="1:11" ht="12.75" customHeight="1">
      <c r="A109" s="121" t="s">
        <v>149</v>
      </c>
      <c r="B109" s="121"/>
      <c r="C109" s="121"/>
      <c r="D109" s="121"/>
      <c r="E109" s="121"/>
      <c r="F109" s="121"/>
      <c r="G109" s="121"/>
      <c r="H109" s="121"/>
      <c r="I109" s="122">
        <v>102</v>
      </c>
      <c r="J109" s="124">
        <v>1858140</v>
      </c>
      <c r="K109" s="124">
        <v>1978117</v>
      </c>
    </row>
    <row r="110" spans="1:11" ht="12.75" customHeight="1">
      <c r="A110" s="121" t="s">
        <v>150</v>
      </c>
      <c r="B110" s="121"/>
      <c r="C110" s="121"/>
      <c r="D110" s="121"/>
      <c r="E110" s="121"/>
      <c r="F110" s="121"/>
      <c r="G110" s="121"/>
      <c r="H110" s="121"/>
      <c r="I110" s="122">
        <v>103</v>
      </c>
      <c r="J110" s="125">
        <v>0</v>
      </c>
      <c r="K110" s="125">
        <v>0</v>
      </c>
    </row>
    <row r="111" spans="1:11" ht="12.75" customHeight="1">
      <c r="A111" s="121" t="s">
        <v>151</v>
      </c>
      <c r="B111" s="121"/>
      <c r="C111" s="121"/>
      <c r="D111" s="121"/>
      <c r="E111" s="121"/>
      <c r="F111" s="121"/>
      <c r="G111" s="121"/>
      <c r="H111" s="121"/>
      <c r="I111" s="122">
        <v>104</v>
      </c>
      <c r="J111" s="125">
        <v>0</v>
      </c>
      <c r="K111" s="125">
        <v>0</v>
      </c>
    </row>
    <row r="112" spans="1:11" ht="12.75" customHeight="1">
      <c r="A112" s="121" t="s">
        <v>152</v>
      </c>
      <c r="B112" s="121"/>
      <c r="C112" s="121"/>
      <c r="D112" s="121"/>
      <c r="E112" s="121"/>
      <c r="F112" s="121"/>
      <c r="G112" s="121"/>
      <c r="H112" s="121"/>
      <c r="I112" s="122">
        <v>105</v>
      </c>
      <c r="J112" s="124">
        <v>229504</v>
      </c>
      <c r="K112" s="124">
        <v>248071</v>
      </c>
    </row>
    <row r="113" spans="1:11" ht="15.75" customHeight="1">
      <c r="A113" s="115" t="s">
        <v>153</v>
      </c>
      <c r="B113" s="115"/>
      <c r="C113" s="115"/>
      <c r="D113" s="115"/>
      <c r="E113" s="115"/>
      <c r="F113" s="115"/>
      <c r="G113" s="115"/>
      <c r="H113" s="115"/>
      <c r="I113" s="116">
        <v>106</v>
      </c>
      <c r="J113" s="118">
        <v>2416664</v>
      </c>
      <c r="K113" s="118">
        <v>3306341</v>
      </c>
    </row>
    <row r="114" spans="1:11" ht="17.25" customHeight="1">
      <c r="A114" s="115" t="s">
        <v>154</v>
      </c>
      <c r="B114" s="115"/>
      <c r="C114" s="115"/>
      <c r="D114" s="115"/>
      <c r="E114" s="115"/>
      <c r="F114" s="115"/>
      <c r="G114" s="115"/>
      <c r="H114" s="115"/>
      <c r="I114" s="116">
        <v>107</v>
      </c>
      <c r="J114" s="118">
        <f>J69+J86+J90+J100+J113</f>
        <v>455339905</v>
      </c>
      <c r="K114" s="118">
        <f>K69+K86+K90+K100+K113</f>
        <v>524205514</v>
      </c>
    </row>
    <row r="115" spans="1:11" ht="18" customHeight="1">
      <c r="A115" s="115" t="s">
        <v>155</v>
      </c>
      <c r="B115" s="115"/>
      <c r="C115" s="115"/>
      <c r="D115" s="115"/>
      <c r="E115" s="115"/>
      <c r="F115" s="115"/>
      <c r="G115" s="115"/>
      <c r="H115" s="115"/>
      <c r="I115" s="116">
        <v>108</v>
      </c>
      <c r="J115" s="118">
        <v>2621383</v>
      </c>
      <c r="K115" s="118">
        <v>2879115</v>
      </c>
    </row>
    <row r="116" spans="1:11" ht="12.75" customHeight="1">
      <c r="A116" s="134" t="s">
        <v>156</v>
      </c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</row>
    <row r="117" spans="1:11" ht="12.75" customHeight="1">
      <c r="A117" s="134" t="s">
        <v>157</v>
      </c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</row>
    <row r="118" spans="1:11" ht="12.75" customHeight="1">
      <c r="A118" s="121" t="s">
        <v>158</v>
      </c>
      <c r="B118" s="121"/>
      <c r="C118" s="121"/>
      <c r="D118" s="121"/>
      <c r="E118" s="121"/>
      <c r="F118" s="121"/>
      <c r="G118" s="121"/>
      <c r="H118" s="121"/>
      <c r="I118" s="135">
        <v>109</v>
      </c>
      <c r="J118" s="136"/>
      <c r="K118" s="136"/>
    </row>
    <row r="119" spans="1:11" ht="12.75" customHeight="1">
      <c r="A119" s="121" t="s">
        <v>159</v>
      </c>
      <c r="B119" s="121"/>
      <c r="C119" s="121"/>
      <c r="D119" s="121"/>
      <c r="E119" s="121"/>
      <c r="F119" s="121"/>
      <c r="G119" s="121"/>
      <c r="H119" s="121"/>
      <c r="I119" s="135">
        <v>110</v>
      </c>
      <c r="J119" s="136"/>
      <c r="K119" s="136"/>
    </row>
    <row r="120" spans="1:11" ht="12.75" customHeight="1">
      <c r="A120" s="137" t="s">
        <v>160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</row>
  </sheetData>
  <sheetProtection selectLockedCells="1" selectUnlockedCells="1"/>
  <mergeCells count="120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</mergeCells>
  <dataValidations count="5">
    <dataValidation type="whole" operator="notEqual" allowBlank="1" showErrorMessage="1" errorTitle="Pogrešan unos" error="Mogu se unijeti samo cjelobrojne vrijednosti." sqref="J85:K85 J118:K119">
      <formula1>999999999999</formula1>
    </dataValidation>
    <dataValidation type="whole" operator="notEqual" allowBlank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ErrorMessage="1" errorTitle="Pogrešan unos" error="Mogu se unijeti samo cjelobrojne pozitivne vrijednosti." sqref="J7:K59 J61:K67 J70:K70 J72:K77 J79:K84 J86:K91 J96:K11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="110" zoomScaleSheetLayoutView="110" workbookViewId="0" topLeftCell="A49">
      <selection activeCell="A3" sqref="A3"/>
    </sheetView>
  </sheetViews>
  <sheetFormatPr defaultColWidth="9.140625" defaultRowHeight="12.75"/>
  <cols>
    <col min="1" max="7" width="9.140625" style="107" customWidth="1"/>
    <col min="8" max="8" width="2.140625" style="107" customWidth="1"/>
    <col min="9" max="9" width="8.00390625" style="107" customWidth="1"/>
    <col min="10" max="10" width="12.00390625" style="107" customWidth="1"/>
    <col min="11" max="11" width="12.8515625" style="107" customWidth="1"/>
    <col min="12" max="16384" width="9.140625" style="107" customWidth="1"/>
  </cols>
  <sheetData>
    <row r="1" spans="1:11" ht="24" customHeight="1">
      <c r="A1" s="108" t="s">
        <v>161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8" customHeight="1">
      <c r="A2" s="138" t="s">
        <v>52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21" customHeight="1">
      <c r="A3" s="139" t="s">
        <v>53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27.75" customHeight="1">
      <c r="A4" s="111" t="s">
        <v>54</v>
      </c>
      <c r="B4" s="111"/>
      <c r="C4" s="111"/>
      <c r="D4" s="111"/>
      <c r="E4" s="111"/>
      <c r="F4" s="111"/>
      <c r="G4" s="111"/>
      <c r="H4" s="111"/>
      <c r="I4" s="111" t="s">
        <v>55</v>
      </c>
      <c r="J4" s="111" t="s">
        <v>56</v>
      </c>
      <c r="K4" s="111" t="s">
        <v>57</v>
      </c>
    </row>
    <row r="5" spans="1:11" ht="12.75">
      <c r="A5" s="112">
        <v>1</v>
      </c>
      <c r="B5" s="112"/>
      <c r="C5" s="112"/>
      <c r="D5" s="112"/>
      <c r="E5" s="112"/>
      <c r="F5" s="112"/>
      <c r="G5" s="112"/>
      <c r="H5" s="112"/>
      <c r="I5" s="113">
        <v>2</v>
      </c>
      <c r="J5" s="140">
        <v>3</v>
      </c>
      <c r="K5" s="140">
        <v>4</v>
      </c>
    </row>
    <row r="6" spans="1:11" ht="21" customHeight="1">
      <c r="A6" s="141" t="s">
        <v>162</v>
      </c>
      <c r="B6" s="141"/>
      <c r="C6" s="141"/>
      <c r="D6" s="141"/>
      <c r="E6" s="141"/>
      <c r="F6" s="141"/>
      <c r="G6" s="141"/>
      <c r="H6" s="141"/>
      <c r="I6" s="116">
        <v>111</v>
      </c>
      <c r="J6" s="142">
        <f>J7+J8</f>
        <v>213897510</v>
      </c>
      <c r="K6" s="142">
        <f>K7+K8</f>
        <v>239531149</v>
      </c>
    </row>
    <row r="7" spans="1:11" ht="23.25" customHeight="1">
      <c r="A7" s="143" t="s">
        <v>163</v>
      </c>
      <c r="B7" s="143"/>
      <c r="C7" s="143"/>
      <c r="D7" s="143"/>
      <c r="E7" s="143"/>
      <c r="F7" s="143"/>
      <c r="G7" s="143"/>
      <c r="H7" s="143"/>
      <c r="I7" s="122">
        <v>112</v>
      </c>
      <c r="J7" s="144">
        <v>208978947</v>
      </c>
      <c r="K7" s="144">
        <v>235172777</v>
      </c>
    </row>
    <row r="8" spans="1:11" ht="24" customHeight="1">
      <c r="A8" s="143" t="s">
        <v>164</v>
      </c>
      <c r="B8" s="143"/>
      <c r="C8" s="143"/>
      <c r="D8" s="143"/>
      <c r="E8" s="143"/>
      <c r="F8" s="143"/>
      <c r="G8" s="143"/>
      <c r="H8" s="143"/>
      <c r="I8" s="122">
        <v>113</v>
      </c>
      <c r="J8" s="145">
        <v>4918563</v>
      </c>
      <c r="K8" s="145">
        <v>4358372</v>
      </c>
    </row>
    <row r="9" spans="1:11" ht="19.5" customHeight="1">
      <c r="A9" s="141" t="s">
        <v>165</v>
      </c>
      <c r="B9" s="141"/>
      <c r="C9" s="141"/>
      <c r="D9" s="141"/>
      <c r="E9" s="141"/>
      <c r="F9" s="141"/>
      <c r="G9" s="141"/>
      <c r="H9" s="141"/>
      <c r="I9" s="116">
        <v>114</v>
      </c>
      <c r="J9" s="142">
        <f>J11+J15+J10+J19+J20+J21+J24+J25</f>
        <v>144159943</v>
      </c>
      <c r="K9" s="142">
        <f>K11+K15+K10+K19+K20+K21+K24+K25</f>
        <v>161433750</v>
      </c>
    </row>
    <row r="10" spans="1:11" ht="20.25" customHeight="1">
      <c r="A10" s="143" t="s">
        <v>166</v>
      </c>
      <c r="B10" s="143"/>
      <c r="C10" s="143"/>
      <c r="D10" s="143"/>
      <c r="E10" s="143"/>
      <c r="F10" s="143"/>
      <c r="G10" s="143"/>
      <c r="H10" s="143"/>
      <c r="I10" s="122">
        <v>115</v>
      </c>
      <c r="J10" s="146">
        <v>0</v>
      </c>
      <c r="K10" s="146">
        <v>0</v>
      </c>
    </row>
    <row r="11" spans="1:11" ht="21" customHeight="1">
      <c r="A11" s="115" t="s">
        <v>167</v>
      </c>
      <c r="B11" s="115"/>
      <c r="C11" s="115"/>
      <c r="D11" s="115"/>
      <c r="E11" s="115"/>
      <c r="F11" s="115"/>
      <c r="G11" s="115"/>
      <c r="H11" s="115"/>
      <c r="I11" s="116">
        <v>116</v>
      </c>
      <c r="J11" s="142">
        <f>J12+J13+J14</f>
        <v>52362266</v>
      </c>
      <c r="K11" s="142">
        <f>K12+K13+K14</f>
        <v>60651493</v>
      </c>
    </row>
    <row r="12" spans="1:11" ht="25.5" customHeight="1">
      <c r="A12" s="134" t="s">
        <v>168</v>
      </c>
      <c r="B12" s="134"/>
      <c r="C12" s="134"/>
      <c r="D12" s="134"/>
      <c r="E12" s="134"/>
      <c r="F12" s="134"/>
      <c r="G12" s="134"/>
      <c r="H12" s="134"/>
      <c r="I12" s="122">
        <v>117</v>
      </c>
      <c r="J12" s="145">
        <v>35387457</v>
      </c>
      <c r="K12" s="145">
        <v>39904064</v>
      </c>
    </row>
    <row r="13" spans="1:11" ht="21.75" customHeight="1">
      <c r="A13" s="134" t="s">
        <v>169</v>
      </c>
      <c r="B13" s="134"/>
      <c r="C13" s="134"/>
      <c r="D13" s="134"/>
      <c r="E13" s="134"/>
      <c r="F13" s="134"/>
      <c r="G13" s="134"/>
      <c r="H13" s="134"/>
      <c r="I13" s="122">
        <v>118</v>
      </c>
      <c r="J13" s="146">
        <v>0</v>
      </c>
      <c r="K13" s="146">
        <v>0</v>
      </c>
    </row>
    <row r="14" spans="1:11" ht="23.25" customHeight="1">
      <c r="A14" s="134" t="s">
        <v>170</v>
      </c>
      <c r="B14" s="134"/>
      <c r="C14" s="134"/>
      <c r="D14" s="134"/>
      <c r="E14" s="134"/>
      <c r="F14" s="134"/>
      <c r="G14" s="134"/>
      <c r="H14" s="134"/>
      <c r="I14" s="122">
        <v>119</v>
      </c>
      <c r="J14" s="145">
        <v>16974809</v>
      </c>
      <c r="K14" s="145">
        <v>20747429</v>
      </c>
    </row>
    <row r="15" spans="1:11" ht="21" customHeight="1">
      <c r="A15" s="115" t="s">
        <v>171</v>
      </c>
      <c r="B15" s="115"/>
      <c r="C15" s="115"/>
      <c r="D15" s="115"/>
      <c r="E15" s="115"/>
      <c r="F15" s="115"/>
      <c r="G15" s="115"/>
      <c r="H15" s="115"/>
      <c r="I15" s="116">
        <v>120</v>
      </c>
      <c r="J15" s="142">
        <f>J16+J17+J18</f>
        <v>42386198</v>
      </c>
      <c r="K15" s="142">
        <f>K16+K17+K18</f>
        <v>45923861</v>
      </c>
    </row>
    <row r="16" spans="1:11" ht="20.25" customHeight="1">
      <c r="A16" s="134" t="s">
        <v>172</v>
      </c>
      <c r="B16" s="134"/>
      <c r="C16" s="134"/>
      <c r="D16" s="134"/>
      <c r="E16" s="134"/>
      <c r="F16" s="134"/>
      <c r="G16" s="134"/>
      <c r="H16" s="134"/>
      <c r="I16" s="122">
        <v>121</v>
      </c>
      <c r="J16" s="145">
        <v>26532096</v>
      </c>
      <c r="K16" s="145">
        <v>29066161</v>
      </c>
    </row>
    <row r="17" spans="1:11" ht="22.5" customHeight="1">
      <c r="A17" s="134" t="s">
        <v>173</v>
      </c>
      <c r="B17" s="134"/>
      <c r="C17" s="134"/>
      <c r="D17" s="134"/>
      <c r="E17" s="134"/>
      <c r="F17" s="134"/>
      <c r="G17" s="134"/>
      <c r="H17" s="134"/>
      <c r="I17" s="122">
        <v>122</v>
      </c>
      <c r="J17" s="145">
        <v>9775645</v>
      </c>
      <c r="K17" s="145">
        <v>10204923</v>
      </c>
    </row>
    <row r="18" spans="1:11" ht="22.5" customHeight="1">
      <c r="A18" s="134" t="s">
        <v>174</v>
      </c>
      <c r="B18" s="134"/>
      <c r="C18" s="134"/>
      <c r="D18" s="134"/>
      <c r="E18" s="134"/>
      <c r="F18" s="134"/>
      <c r="G18" s="134"/>
      <c r="H18" s="134"/>
      <c r="I18" s="122">
        <v>123</v>
      </c>
      <c r="J18" s="145">
        <v>6078457</v>
      </c>
      <c r="K18" s="145">
        <v>6652777</v>
      </c>
    </row>
    <row r="19" spans="1:11" ht="18.75" customHeight="1">
      <c r="A19" s="143" t="s">
        <v>175</v>
      </c>
      <c r="B19" s="143"/>
      <c r="C19" s="143"/>
      <c r="D19" s="143"/>
      <c r="E19" s="143"/>
      <c r="F19" s="143"/>
      <c r="G19" s="143"/>
      <c r="H19" s="143"/>
      <c r="I19" s="122">
        <v>124</v>
      </c>
      <c r="J19" s="147">
        <v>27157596</v>
      </c>
      <c r="K19" s="147">
        <v>32581077</v>
      </c>
    </row>
    <row r="20" spans="1:11" ht="21" customHeight="1">
      <c r="A20" s="143" t="s">
        <v>176</v>
      </c>
      <c r="B20" s="143"/>
      <c r="C20" s="143"/>
      <c r="D20" s="143"/>
      <c r="E20" s="143"/>
      <c r="F20" s="143"/>
      <c r="G20" s="143"/>
      <c r="H20" s="143"/>
      <c r="I20" s="122">
        <v>125</v>
      </c>
      <c r="J20" s="147">
        <v>22101527</v>
      </c>
      <c r="K20" s="147">
        <v>22077169</v>
      </c>
    </row>
    <row r="21" spans="1:11" ht="22.5" customHeight="1">
      <c r="A21" s="115" t="s">
        <v>177</v>
      </c>
      <c r="B21" s="115"/>
      <c r="C21" s="115"/>
      <c r="D21" s="115"/>
      <c r="E21" s="115"/>
      <c r="F21" s="115"/>
      <c r="G21" s="115"/>
      <c r="H21" s="115"/>
      <c r="I21" s="116">
        <v>126</v>
      </c>
      <c r="J21" s="142">
        <f>J22+J23</f>
        <v>100483</v>
      </c>
      <c r="K21" s="142">
        <f>K22+K23</f>
        <v>189821</v>
      </c>
    </row>
    <row r="22" spans="1:11" ht="21" customHeight="1">
      <c r="A22" s="134" t="s">
        <v>178</v>
      </c>
      <c r="B22" s="134"/>
      <c r="C22" s="134"/>
      <c r="D22" s="134"/>
      <c r="E22" s="134"/>
      <c r="F22" s="134"/>
      <c r="G22" s="134"/>
      <c r="H22" s="134"/>
      <c r="I22" s="122">
        <v>127</v>
      </c>
      <c r="J22" s="146">
        <v>0</v>
      </c>
      <c r="K22" s="146">
        <v>0</v>
      </c>
    </row>
    <row r="23" spans="1:11" ht="18" customHeight="1">
      <c r="A23" s="134" t="s">
        <v>179</v>
      </c>
      <c r="B23" s="134"/>
      <c r="C23" s="134"/>
      <c r="D23" s="134"/>
      <c r="E23" s="134"/>
      <c r="F23" s="134"/>
      <c r="G23" s="134"/>
      <c r="H23" s="134"/>
      <c r="I23" s="122">
        <v>128</v>
      </c>
      <c r="J23" s="145">
        <v>100483</v>
      </c>
      <c r="K23" s="145">
        <v>189821</v>
      </c>
    </row>
    <row r="24" spans="1:11" ht="16.5" customHeight="1">
      <c r="A24" s="143" t="s">
        <v>180</v>
      </c>
      <c r="B24" s="143"/>
      <c r="C24" s="143"/>
      <c r="D24" s="143"/>
      <c r="E24" s="143"/>
      <c r="F24" s="143"/>
      <c r="G24" s="143"/>
      <c r="H24" s="143"/>
      <c r="I24" s="122">
        <v>129</v>
      </c>
      <c r="J24" s="148">
        <v>0</v>
      </c>
      <c r="K24" s="148">
        <v>0</v>
      </c>
    </row>
    <row r="25" spans="1:11" ht="19.5" customHeight="1">
      <c r="A25" s="143" t="s">
        <v>181</v>
      </c>
      <c r="B25" s="143"/>
      <c r="C25" s="143"/>
      <c r="D25" s="143"/>
      <c r="E25" s="143"/>
      <c r="F25" s="143"/>
      <c r="G25" s="143"/>
      <c r="H25" s="143"/>
      <c r="I25" s="122">
        <v>130</v>
      </c>
      <c r="J25" s="147">
        <v>51873</v>
      </c>
      <c r="K25" s="147">
        <v>10329</v>
      </c>
    </row>
    <row r="26" spans="1:11" ht="24" customHeight="1">
      <c r="A26" s="141" t="s">
        <v>182</v>
      </c>
      <c r="B26" s="141"/>
      <c r="C26" s="141"/>
      <c r="D26" s="141"/>
      <c r="E26" s="141"/>
      <c r="F26" s="141"/>
      <c r="G26" s="141"/>
      <c r="H26" s="141"/>
      <c r="I26" s="116">
        <v>131</v>
      </c>
      <c r="J26" s="142">
        <f>SUM(J27:J31)</f>
        <v>5617732</v>
      </c>
      <c r="K26" s="142">
        <f>SUM(K27:K31)</f>
        <v>4967081</v>
      </c>
    </row>
    <row r="27" spans="1:11" ht="30" customHeight="1">
      <c r="A27" s="134" t="s">
        <v>183</v>
      </c>
      <c r="B27" s="134"/>
      <c r="C27" s="134"/>
      <c r="D27" s="134"/>
      <c r="E27" s="134"/>
      <c r="F27" s="134"/>
      <c r="G27" s="134"/>
      <c r="H27" s="134"/>
      <c r="I27" s="122">
        <v>132</v>
      </c>
      <c r="J27" s="145">
        <v>12535</v>
      </c>
      <c r="K27" s="145">
        <v>95142</v>
      </c>
    </row>
    <row r="28" spans="1:11" ht="26.25" customHeight="1">
      <c r="A28" s="134" t="s">
        <v>184</v>
      </c>
      <c r="B28" s="134"/>
      <c r="C28" s="134"/>
      <c r="D28" s="134"/>
      <c r="E28" s="134"/>
      <c r="F28" s="134"/>
      <c r="G28" s="134"/>
      <c r="H28" s="134"/>
      <c r="I28" s="122">
        <v>133</v>
      </c>
      <c r="J28" s="145">
        <v>5333296</v>
      </c>
      <c r="K28" s="145">
        <v>3360210</v>
      </c>
    </row>
    <row r="29" spans="1:11" ht="21" customHeight="1">
      <c r="A29" s="134" t="s">
        <v>185</v>
      </c>
      <c r="B29" s="134"/>
      <c r="C29" s="134"/>
      <c r="D29" s="134"/>
      <c r="E29" s="134"/>
      <c r="F29" s="134"/>
      <c r="G29" s="134"/>
      <c r="H29" s="134"/>
      <c r="I29" s="122">
        <v>134</v>
      </c>
      <c r="J29" s="146">
        <v>0</v>
      </c>
      <c r="K29" s="146">
        <v>0</v>
      </c>
    </row>
    <row r="30" spans="1:11" ht="18" customHeight="1">
      <c r="A30" s="134" t="s">
        <v>186</v>
      </c>
      <c r="B30" s="134"/>
      <c r="C30" s="134"/>
      <c r="D30" s="134"/>
      <c r="E30" s="134"/>
      <c r="F30" s="134"/>
      <c r="G30" s="134"/>
      <c r="H30" s="134"/>
      <c r="I30" s="122">
        <v>135</v>
      </c>
      <c r="J30" s="145">
        <v>176740</v>
      </c>
      <c r="K30" s="145">
        <v>1447053</v>
      </c>
    </row>
    <row r="31" spans="1:11" ht="18" customHeight="1">
      <c r="A31" s="134" t="s">
        <v>187</v>
      </c>
      <c r="B31" s="134"/>
      <c r="C31" s="134"/>
      <c r="D31" s="134"/>
      <c r="E31" s="134"/>
      <c r="F31" s="134"/>
      <c r="G31" s="134"/>
      <c r="H31" s="134"/>
      <c r="I31" s="122">
        <v>136</v>
      </c>
      <c r="J31" s="145">
        <v>95161</v>
      </c>
      <c r="K31" s="145">
        <v>64676</v>
      </c>
    </row>
    <row r="32" spans="1:11" ht="21" customHeight="1">
      <c r="A32" s="141" t="s">
        <v>188</v>
      </c>
      <c r="B32" s="141"/>
      <c r="C32" s="141"/>
      <c r="D32" s="141"/>
      <c r="E32" s="141"/>
      <c r="F32" s="141"/>
      <c r="G32" s="141"/>
      <c r="H32" s="141"/>
      <c r="I32" s="116">
        <v>137</v>
      </c>
      <c r="J32" s="142">
        <f>SUM(J33:J36)</f>
        <v>4379470</v>
      </c>
      <c r="K32" s="142">
        <f>SUM(K33:K36)</f>
        <v>3466815</v>
      </c>
    </row>
    <row r="33" spans="1:11" ht="19.5" customHeight="1">
      <c r="A33" s="134" t="s">
        <v>189</v>
      </c>
      <c r="B33" s="134"/>
      <c r="C33" s="134"/>
      <c r="D33" s="134"/>
      <c r="E33" s="134"/>
      <c r="F33" s="134"/>
      <c r="G33" s="134"/>
      <c r="H33" s="134"/>
      <c r="I33" s="122">
        <v>138</v>
      </c>
      <c r="J33" s="146">
        <v>0</v>
      </c>
      <c r="K33" s="146">
        <v>0</v>
      </c>
    </row>
    <row r="34" spans="1:11" ht="27" customHeight="1">
      <c r="A34" s="134" t="s">
        <v>190</v>
      </c>
      <c r="B34" s="134"/>
      <c r="C34" s="134"/>
      <c r="D34" s="134"/>
      <c r="E34" s="134"/>
      <c r="F34" s="134"/>
      <c r="G34" s="134"/>
      <c r="H34" s="134"/>
      <c r="I34" s="122">
        <v>139</v>
      </c>
      <c r="J34" s="145">
        <v>4273643</v>
      </c>
      <c r="K34" s="145">
        <v>3328069</v>
      </c>
    </row>
    <row r="35" spans="1:11" ht="21" customHeight="1">
      <c r="A35" s="134" t="s">
        <v>191</v>
      </c>
      <c r="B35" s="134"/>
      <c r="C35" s="134"/>
      <c r="D35" s="134"/>
      <c r="E35" s="134"/>
      <c r="F35" s="134"/>
      <c r="G35" s="134"/>
      <c r="H35" s="134"/>
      <c r="I35" s="122">
        <v>140</v>
      </c>
      <c r="J35" s="146">
        <v>0</v>
      </c>
      <c r="K35" s="146">
        <v>0</v>
      </c>
    </row>
    <row r="36" spans="1:11" ht="19.5" customHeight="1">
      <c r="A36" s="134" t="s">
        <v>192</v>
      </c>
      <c r="B36" s="134"/>
      <c r="C36" s="134"/>
      <c r="D36" s="134"/>
      <c r="E36" s="134"/>
      <c r="F36" s="134"/>
      <c r="G36" s="134"/>
      <c r="H36" s="134"/>
      <c r="I36" s="122">
        <v>141</v>
      </c>
      <c r="J36" s="145">
        <v>105827</v>
      </c>
      <c r="K36" s="145">
        <v>138746</v>
      </c>
    </row>
    <row r="37" spans="1:11" ht="21.75" customHeight="1">
      <c r="A37" s="141" t="s">
        <v>193</v>
      </c>
      <c r="B37" s="141"/>
      <c r="C37" s="141"/>
      <c r="D37" s="141"/>
      <c r="E37" s="141"/>
      <c r="F37" s="141"/>
      <c r="G37" s="141"/>
      <c r="H37" s="141"/>
      <c r="I37" s="116">
        <v>142</v>
      </c>
      <c r="J37" s="149">
        <v>0</v>
      </c>
      <c r="K37" s="149">
        <v>0</v>
      </c>
    </row>
    <row r="38" spans="1:11" ht="15" customHeight="1">
      <c r="A38" s="141" t="s">
        <v>194</v>
      </c>
      <c r="B38" s="141"/>
      <c r="C38" s="141"/>
      <c r="D38" s="141"/>
      <c r="E38" s="141"/>
      <c r="F38" s="141"/>
      <c r="G38" s="141"/>
      <c r="H38" s="141"/>
      <c r="I38" s="116">
        <v>143</v>
      </c>
      <c r="J38" s="149">
        <v>0</v>
      </c>
      <c r="K38" s="149">
        <v>0</v>
      </c>
    </row>
    <row r="39" spans="1:11" ht="18.75" customHeight="1">
      <c r="A39" s="141" t="s">
        <v>195</v>
      </c>
      <c r="B39" s="141"/>
      <c r="C39" s="141"/>
      <c r="D39" s="141"/>
      <c r="E39" s="141"/>
      <c r="F39" s="141"/>
      <c r="G39" s="141"/>
      <c r="H39" s="141"/>
      <c r="I39" s="116">
        <v>144</v>
      </c>
      <c r="J39" s="149">
        <v>0</v>
      </c>
      <c r="K39" s="149">
        <v>0</v>
      </c>
    </row>
    <row r="40" spans="1:11" ht="18" customHeight="1">
      <c r="A40" s="141" t="s">
        <v>196</v>
      </c>
      <c r="B40" s="141"/>
      <c r="C40" s="141"/>
      <c r="D40" s="141"/>
      <c r="E40" s="141"/>
      <c r="F40" s="141"/>
      <c r="G40" s="141"/>
      <c r="H40" s="141"/>
      <c r="I40" s="116">
        <v>145</v>
      </c>
      <c r="J40" s="149">
        <v>0</v>
      </c>
      <c r="K40" s="149">
        <v>0</v>
      </c>
    </row>
    <row r="41" spans="1:11" ht="21" customHeight="1">
      <c r="A41" s="150" t="s">
        <v>197</v>
      </c>
      <c r="B41" s="150"/>
      <c r="C41" s="150"/>
      <c r="D41" s="150"/>
      <c r="E41" s="150"/>
      <c r="F41" s="150"/>
      <c r="G41" s="150"/>
      <c r="H41" s="150"/>
      <c r="I41" s="151">
        <v>146</v>
      </c>
      <c r="J41" s="152">
        <f>J6+J26</f>
        <v>219515242</v>
      </c>
      <c r="K41" s="152">
        <f>K6+K26</f>
        <v>244498230</v>
      </c>
    </row>
    <row r="42" spans="1:11" ht="24.75" customHeight="1">
      <c r="A42" s="150" t="s">
        <v>198</v>
      </c>
      <c r="B42" s="150"/>
      <c r="C42" s="150"/>
      <c r="D42" s="150"/>
      <c r="E42" s="150"/>
      <c r="F42" s="150"/>
      <c r="G42" s="150"/>
      <c r="H42" s="150"/>
      <c r="I42" s="151">
        <v>147</v>
      </c>
      <c r="J42" s="152">
        <f>J9+J32</f>
        <v>148539413</v>
      </c>
      <c r="K42" s="152">
        <f>K9+K32</f>
        <v>164900565</v>
      </c>
    </row>
    <row r="43" spans="1:11" ht="19.5" customHeight="1">
      <c r="A43" s="150" t="s">
        <v>199</v>
      </c>
      <c r="B43" s="150"/>
      <c r="C43" s="150"/>
      <c r="D43" s="150"/>
      <c r="E43" s="150"/>
      <c r="F43" s="150"/>
      <c r="G43" s="150"/>
      <c r="H43" s="150"/>
      <c r="I43" s="151">
        <v>148</v>
      </c>
      <c r="J43" s="152">
        <f>J41-J42</f>
        <v>70975829</v>
      </c>
      <c r="K43" s="152">
        <f>K41-K42</f>
        <v>79597665</v>
      </c>
    </row>
    <row r="44" spans="1:11" ht="20.25" customHeight="1">
      <c r="A44" s="153" t="s">
        <v>200</v>
      </c>
      <c r="B44" s="153"/>
      <c r="C44" s="153"/>
      <c r="D44" s="153"/>
      <c r="E44" s="153"/>
      <c r="F44" s="153"/>
      <c r="G44" s="153"/>
      <c r="H44" s="153"/>
      <c r="I44" s="116">
        <v>149</v>
      </c>
      <c r="J44" s="142">
        <v>70975829</v>
      </c>
      <c r="K44" s="142">
        <f>K41-K42</f>
        <v>79597665</v>
      </c>
    </row>
    <row r="45" spans="1:11" ht="18.75" customHeight="1">
      <c r="A45" s="153" t="s">
        <v>201</v>
      </c>
      <c r="B45" s="153"/>
      <c r="C45" s="153"/>
      <c r="D45" s="153"/>
      <c r="E45" s="153"/>
      <c r="F45" s="153"/>
      <c r="G45" s="153"/>
      <c r="H45" s="153"/>
      <c r="I45" s="116">
        <v>150</v>
      </c>
      <c r="J45" s="149">
        <v>0</v>
      </c>
      <c r="K45" s="149">
        <v>0</v>
      </c>
    </row>
    <row r="46" spans="1:11" ht="24" customHeight="1">
      <c r="A46" s="141" t="s">
        <v>202</v>
      </c>
      <c r="B46" s="141"/>
      <c r="C46" s="141"/>
      <c r="D46" s="141"/>
      <c r="E46" s="141"/>
      <c r="F46" s="141"/>
      <c r="G46" s="141"/>
      <c r="H46" s="141"/>
      <c r="I46" s="116">
        <v>151</v>
      </c>
      <c r="J46" s="142">
        <v>0</v>
      </c>
      <c r="K46" s="142">
        <v>0</v>
      </c>
    </row>
    <row r="47" spans="1:11" ht="22.5" customHeight="1">
      <c r="A47" s="141" t="s">
        <v>203</v>
      </c>
      <c r="B47" s="141"/>
      <c r="C47" s="141"/>
      <c r="D47" s="141"/>
      <c r="E47" s="141"/>
      <c r="F47" s="141"/>
      <c r="G47" s="141"/>
      <c r="H47" s="141"/>
      <c r="I47" s="116">
        <v>152</v>
      </c>
      <c r="J47" s="142">
        <f>J48</f>
        <v>70975829</v>
      </c>
      <c r="K47" s="142">
        <f>K48</f>
        <v>79597665</v>
      </c>
    </row>
    <row r="48" spans="1:11" ht="21" customHeight="1">
      <c r="A48" s="153" t="s">
        <v>204</v>
      </c>
      <c r="B48" s="153"/>
      <c r="C48" s="153"/>
      <c r="D48" s="153"/>
      <c r="E48" s="153"/>
      <c r="F48" s="153"/>
      <c r="G48" s="153"/>
      <c r="H48" s="153"/>
      <c r="I48" s="116">
        <v>153</v>
      </c>
      <c r="J48" s="142">
        <f>J43-J46</f>
        <v>70975829</v>
      </c>
      <c r="K48" s="142">
        <f>K43-K46</f>
        <v>79597665</v>
      </c>
    </row>
    <row r="49" spans="1:11" ht="21.75" customHeight="1">
      <c r="A49" s="154" t="s">
        <v>205</v>
      </c>
      <c r="B49" s="154"/>
      <c r="C49" s="154"/>
      <c r="D49" s="154"/>
      <c r="E49" s="154"/>
      <c r="F49" s="154"/>
      <c r="G49" s="154"/>
      <c r="H49" s="154"/>
      <c r="I49" s="127">
        <v>154</v>
      </c>
      <c r="J49" s="155">
        <v>0</v>
      </c>
      <c r="K49" s="155">
        <v>0</v>
      </c>
    </row>
    <row r="50" spans="1:11" ht="24" customHeight="1">
      <c r="A50" s="156" t="s">
        <v>206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</row>
    <row r="51" spans="1:11" ht="18.75" customHeight="1">
      <c r="A51" s="157" t="s">
        <v>207</v>
      </c>
      <c r="B51" s="157"/>
      <c r="C51" s="157"/>
      <c r="D51" s="157"/>
      <c r="E51" s="157"/>
      <c r="F51" s="157"/>
      <c r="G51" s="157"/>
      <c r="H51" s="157"/>
      <c r="I51" s="158"/>
      <c r="J51" s="159">
        <v>0</v>
      </c>
      <c r="K51" s="159">
        <v>0</v>
      </c>
    </row>
    <row r="52" spans="1:11" ht="21" customHeight="1">
      <c r="A52" s="160" t="s">
        <v>208</v>
      </c>
      <c r="B52" s="160"/>
      <c r="C52" s="160"/>
      <c r="D52" s="160"/>
      <c r="E52" s="160"/>
      <c r="F52" s="160"/>
      <c r="G52" s="160"/>
      <c r="H52" s="160"/>
      <c r="I52" s="161">
        <v>155</v>
      </c>
      <c r="J52" s="162">
        <v>0</v>
      </c>
      <c r="K52" s="162">
        <v>0</v>
      </c>
    </row>
    <row r="53" spans="1:11" ht="27" customHeight="1">
      <c r="A53" s="160" t="s">
        <v>209</v>
      </c>
      <c r="B53" s="160"/>
      <c r="C53" s="160"/>
      <c r="D53" s="160"/>
      <c r="E53" s="160"/>
      <c r="F53" s="160"/>
      <c r="G53" s="160"/>
      <c r="H53" s="160"/>
      <c r="I53" s="161">
        <v>156</v>
      </c>
      <c r="J53" s="162">
        <v>0</v>
      </c>
      <c r="K53" s="162">
        <v>0</v>
      </c>
    </row>
    <row r="54" spans="1:11" ht="24.75" customHeight="1">
      <c r="A54" s="163" t="s">
        <v>210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ht="20.25" customHeight="1">
      <c r="A55" s="141" t="s">
        <v>211</v>
      </c>
      <c r="B55" s="141"/>
      <c r="C55" s="141"/>
      <c r="D55" s="141"/>
      <c r="E55" s="141"/>
      <c r="F55" s="141"/>
      <c r="G55" s="141"/>
      <c r="H55" s="141"/>
      <c r="I55" s="116">
        <v>157</v>
      </c>
      <c r="J55" s="164">
        <f>J47</f>
        <v>70975829</v>
      </c>
      <c r="K55" s="164">
        <f>K47</f>
        <v>79597665</v>
      </c>
    </row>
    <row r="56" spans="1:11" ht="33" customHeight="1">
      <c r="A56" s="141" t="s">
        <v>212</v>
      </c>
      <c r="B56" s="141"/>
      <c r="C56" s="141"/>
      <c r="D56" s="141"/>
      <c r="E56" s="141"/>
      <c r="F56" s="141"/>
      <c r="G56" s="141"/>
      <c r="H56" s="141"/>
      <c r="I56" s="116">
        <v>158</v>
      </c>
      <c r="J56" s="164">
        <v>1594629</v>
      </c>
      <c r="K56" s="164">
        <v>-1233769</v>
      </c>
    </row>
    <row r="57" spans="1:11" ht="27" customHeight="1">
      <c r="A57" s="134" t="s">
        <v>213</v>
      </c>
      <c r="B57" s="134"/>
      <c r="C57" s="134"/>
      <c r="D57" s="134"/>
      <c r="E57" s="134"/>
      <c r="F57" s="134"/>
      <c r="G57" s="134"/>
      <c r="H57" s="134"/>
      <c r="I57" s="161">
        <v>159</v>
      </c>
      <c r="J57" s="162">
        <v>0</v>
      </c>
      <c r="K57" s="162">
        <v>0</v>
      </c>
    </row>
    <row r="58" spans="1:11" ht="22.5" customHeight="1">
      <c r="A58" s="134" t="s">
        <v>214</v>
      </c>
      <c r="B58" s="134"/>
      <c r="C58" s="134"/>
      <c r="D58" s="134"/>
      <c r="E58" s="134"/>
      <c r="F58" s="134"/>
      <c r="G58" s="134"/>
      <c r="H58" s="134"/>
      <c r="I58" s="161">
        <v>160</v>
      </c>
      <c r="J58" s="162">
        <v>0</v>
      </c>
      <c r="K58" s="162">
        <v>0</v>
      </c>
    </row>
    <row r="59" spans="1:11" ht="30.75" customHeight="1">
      <c r="A59" s="134" t="s">
        <v>215</v>
      </c>
      <c r="B59" s="134"/>
      <c r="C59" s="134"/>
      <c r="D59" s="134"/>
      <c r="E59" s="134"/>
      <c r="F59" s="134"/>
      <c r="G59" s="134"/>
      <c r="H59" s="134"/>
      <c r="I59" s="161">
        <v>161</v>
      </c>
      <c r="J59" s="162">
        <v>1594629</v>
      </c>
      <c r="K59" s="162">
        <v>-1233769</v>
      </c>
    </row>
    <row r="60" spans="1:11" ht="24.75" customHeight="1">
      <c r="A60" s="134" t="s">
        <v>216</v>
      </c>
      <c r="B60" s="134"/>
      <c r="C60" s="134"/>
      <c r="D60" s="134"/>
      <c r="E60" s="134"/>
      <c r="F60" s="134"/>
      <c r="G60" s="134"/>
      <c r="H60" s="134"/>
      <c r="I60" s="161">
        <v>162</v>
      </c>
      <c r="J60" s="162">
        <v>0</v>
      </c>
      <c r="K60" s="162">
        <v>0</v>
      </c>
    </row>
    <row r="61" spans="1:11" ht="22.5" customHeight="1">
      <c r="A61" s="134" t="s">
        <v>217</v>
      </c>
      <c r="B61" s="134"/>
      <c r="C61" s="134"/>
      <c r="D61" s="134"/>
      <c r="E61" s="134"/>
      <c r="F61" s="134"/>
      <c r="G61" s="134"/>
      <c r="H61" s="134"/>
      <c r="I61" s="161">
        <v>163</v>
      </c>
      <c r="J61" s="162">
        <v>0</v>
      </c>
      <c r="K61" s="162">
        <v>0</v>
      </c>
    </row>
    <row r="62" spans="1:11" ht="21.75" customHeight="1">
      <c r="A62" s="134" t="s">
        <v>218</v>
      </c>
      <c r="B62" s="134"/>
      <c r="C62" s="134"/>
      <c r="D62" s="134"/>
      <c r="E62" s="134"/>
      <c r="F62" s="134"/>
      <c r="G62" s="134"/>
      <c r="H62" s="134"/>
      <c r="I62" s="161">
        <v>164</v>
      </c>
      <c r="J62" s="162">
        <v>0</v>
      </c>
      <c r="K62" s="162">
        <v>0</v>
      </c>
    </row>
    <row r="63" spans="1:11" ht="22.5" customHeight="1">
      <c r="A63" s="134" t="s">
        <v>219</v>
      </c>
      <c r="B63" s="134"/>
      <c r="C63" s="134"/>
      <c r="D63" s="134"/>
      <c r="E63" s="134"/>
      <c r="F63" s="134"/>
      <c r="G63" s="134"/>
      <c r="H63" s="134"/>
      <c r="I63" s="161">
        <v>165</v>
      </c>
      <c r="J63" s="162">
        <v>0</v>
      </c>
      <c r="K63" s="162">
        <v>0</v>
      </c>
    </row>
    <row r="64" spans="1:11" ht="20.25" customHeight="1">
      <c r="A64" s="141" t="s">
        <v>220</v>
      </c>
      <c r="B64" s="141"/>
      <c r="C64" s="141"/>
      <c r="D64" s="141"/>
      <c r="E64" s="141"/>
      <c r="F64" s="141"/>
      <c r="G64" s="141"/>
      <c r="H64" s="141"/>
      <c r="I64" s="116">
        <v>166</v>
      </c>
      <c r="J64" s="165">
        <v>318925</v>
      </c>
      <c r="K64" s="165">
        <v>-222078</v>
      </c>
    </row>
    <row r="65" spans="1:11" ht="36" customHeight="1">
      <c r="A65" s="141" t="s">
        <v>221</v>
      </c>
      <c r="B65" s="141"/>
      <c r="C65" s="141"/>
      <c r="D65" s="141"/>
      <c r="E65" s="141"/>
      <c r="F65" s="141"/>
      <c r="G65" s="141"/>
      <c r="H65" s="141"/>
      <c r="I65" s="116">
        <v>167</v>
      </c>
      <c r="J65" s="166">
        <f>J59-J64</f>
        <v>1275704</v>
      </c>
      <c r="K65" s="166">
        <f>K59-K64</f>
        <v>-1011691</v>
      </c>
    </row>
    <row r="66" spans="1:11" ht="24" customHeight="1">
      <c r="A66" s="141" t="s">
        <v>222</v>
      </c>
      <c r="B66" s="141"/>
      <c r="C66" s="141"/>
      <c r="D66" s="141"/>
      <c r="E66" s="141"/>
      <c r="F66" s="141"/>
      <c r="G66" s="141"/>
      <c r="H66" s="141"/>
      <c r="I66" s="116">
        <v>168</v>
      </c>
      <c r="J66" s="166">
        <f>J55+J65</f>
        <v>72251533</v>
      </c>
      <c r="K66" s="166">
        <f>K55+K65</f>
        <v>78585974</v>
      </c>
    </row>
    <row r="67" spans="1:11" ht="12.75" customHeight="1">
      <c r="A67" s="134" t="s">
        <v>223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</row>
    <row r="68" spans="1:11" ht="12.75" customHeight="1">
      <c r="A68" s="134" t="s">
        <v>224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</row>
    <row r="69" spans="1:11" ht="12.75" customHeight="1">
      <c r="A69" s="160" t="s">
        <v>208</v>
      </c>
      <c r="B69" s="160"/>
      <c r="C69" s="160"/>
      <c r="D69" s="160"/>
      <c r="E69" s="160"/>
      <c r="F69" s="160"/>
      <c r="G69" s="160"/>
      <c r="H69" s="160"/>
      <c r="I69" s="161">
        <v>169</v>
      </c>
      <c r="J69" s="167"/>
      <c r="K69" s="167"/>
    </row>
    <row r="70" spans="1:11" ht="12.75" customHeight="1">
      <c r="A70" s="160" t="s">
        <v>209</v>
      </c>
      <c r="B70" s="160"/>
      <c r="C70" s="160"/>
      <c r="D70" s="160"/>
      <c r="E70" s="160"/>
      <c r="F70" s="160"/>
      <c r="G70" s="160"/>
      <c r="H70" s="160"/>
      <c r="I70" s="161">
        <v>170</v>
      </c>
      <c r="J70" s="167"/>
      <c r="K70" s="167"/>
    </row>
  </sheetData>
  <sheetProtection selectLockedCells="1" selectUnlockedCells="1"/>
  <mergeCells count="70">
    <mergeCell ref="A1:K1"/>
    <mergeCell ref="A2:K2"/>
    <mergeCell ref="A3:K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K50"/>
    <mergeCell ref="A51:H51"/>
    <mergeCell ref="A52:H52"/>
    <mergeCell ref="A53:H53"/>
    <mergeCell ref="A54:K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K67"/>
    <mergeCell ref="A68:K68"/>
    <mergeCell ref="A69:H69"/>
    <mergeCell ref="A70:H70"/>
  </mergeCells>
  <dataValidations count="3">
    <dataValidation type="whole" operator="notEqual" allowBlank="1" showErrorMessage="1" errorTitle="Pogrešan unos" error="Mogu se unijeti samo cjelobrojne vrijednosti." sqref="J46:K46 J52:K53 J56:K66 J69:K70">
      <formula1>999999999999</formula1>
    </dataValidation>
    <dataValidation type="whole" operator="notEqual" allowBlank="1" showErrorMessage="1" errorTitle="Pogrešan unos" error="Mogu se unijeti samo cjelobrojne pozitivne ili negativne vrijednosti." sqref="J10:K10">
      <formula1>999999999999</formula1>
    </dataValidation>
    <dataValidation type="whole" operator="greaterThanOrEqual" allowBlank="1" showErrorMessage="1" errorTitle="Pogrešan unos" error="Mogu se unijeti samo cjelobrojne pozitivne vrijednosti." sqref="J6:K9 J11:K45 J47:K49 J55:K5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10" zoomScaleSheetLayoutView="110" workbookViewId="0" topLeftCell="A19">
      <selection activeCell="A3" sqref="A3"/>
    </sheetView>
  </sheetViews>
  <sheetFormatPr defaultColWidth="9.140625" defaultRowHeight="12.75"/>
  <cols>
    <col min="1" max="7" width="9.140625" style="107" customWidth="1"/>
    <col min="8" max="8" width="0" style="107" hidden="1" customWidth="1"/>
    <col min="9" max="9" width="9.140625" style="107" customWidth="1"/>
    <col min="10" max="10" width="11.57421875" style="107" customWidth="1"/>
    <col min="11" max="11" width="12.28125" style="107" customWidth="1"/>
    <col min="12" max="12" width="0.13671875" style="107" customWidth="1"/>
    <col min="13" max="255" width="9.140625" style="107" customWidth="1"/>
    <col min="256" max="16384" width="11.57421875" style="0" customWidth="1"/>
  </cols>
  <sheetData>
    <row r="1" spans="1:11" ht="21" customHeight="1">
      <c r="A1" s="168" t="s">
        <v>225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2" ht="15" customHeight="1">
      <c r="A2" s="169" t="s">
        <v>52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ht="16.5" customHeight="1">
      <c r="A3" s="171" t="s">
        <v>53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0"/>
    </row>
    <row r="4" spans="1:12" ht="27.75" customHeight="1">
      <c r="A4" s="172" t="s">
        <v>54</v>
      </c>
      <c r="B4" s="172"/>
      <c r="C4" s="172"/>
      <c r="D4" s="172"/>
      <c r="E4" s="172"/>
      <c r="F4" s="172"/>
      <c r="G4" s="172"/>
      <c r="H4" s="172"/>
      <c r="I4" s="172" t="s">
        <v>55</v>
      </c>
      <c r="J4" s="172" t="s">
        <v>56</v>
      </c>
      <c r="K4" s="172" t="s">
        <v>57</v>
      </c>
      <c r="L4" s="170"/>
    </row>
    <row r="5" spans="1:12" ht="12.75">
      <c r="A5" s="173">
        <v>1</v>
      </c>
      <c r="B5" s="173"/>
      <c r="C5" s="173"/>
      <c r="D5" s="173"/>
      <c r="E5" s="173"/>
      <c r="F5" s="173"/>
      <c r="G5" s="173"/>
      <c r="H5" s="173"/>
      <c r="I5" s="174">
        <v>2</v>
      </c>
      <c r="J5" s="175" t="s">
        <v>226</v>
      </c>
      <c r="K5" s="175" t="s">
        <v>227</v>
      </c>
      <c r="L5" s="170"/>
    </row>
    <row r="6" spans="1:12" ht="15" customHeight="1">
      <c r="A6" s="115" t="s">
        <v>228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70"/>
    </row>
    <row r="7" spans="1:12" ht="12.75" customHeight="1">
      <c r="A7" s="121" t="s">
        <v>229</v>
      </c>
      <c r="B7" s="121"/>
      <c r="C7" s="121"/>
      <c r="D7" s="121"/>
      <c r="E7" s="121"/>
      <c r="F7" s="121"/>
      <c r="G7" s="121"/>
      <c r="H7" s="121"/>
      <c r="I7" s="122">
        <v>1</v>
      </c>
      <c r="J7" s="162">
        <v>70975829</v>
      </c>
      <c r="K7" s="162">
        <v>79597665</v>
      </c>
      <c r="L7" s="176"/>
    </row>
    <row r="8" spans="1:12" ht="12.75" customHeight="1">
      <c r="A8" s="121" t="s">
        <v>230</v>
      </c>
      <c r="B8" s="121"/>
      <c r="C8" s="121"/>
      <c r="D8" s="121"/>
      <c r="E8" s="121"/>
      <c r="F8" s="121"/>
      <c r="G8" s="121"/>
      <c r="H8" s="121"/>
      <c r="I8" s="122">
        <v>2</v>
      </c>
      <c r="J8" s="162">
        <v>27157596</v>
      </c>
      <c r="K8" s="162">
        <v>32581077</v>
      </c>
      <c r="L8" s="177"/>
    </row>
    <row r="9" spans="1:12" ht="12.75" customHeight="1">
      <c r="A9" s="121" t="s">
        <v>231</v>
      </c>
      <c r="B9" s="121"/>
      <c r="C9" s="121"/>
      <c r="D9" s="121"/>
      <c r="E9" s="121"/>
      <c r="F9" s="121"/>
      <c r="G9" s="121"/>
      <c r="H9" s="121"/>
      <c r="I9" s="122">
        <v>3</v>
      </c>
      <c r="J9" s="162">
        <v>0</v>
      </c>
      <c r="K9" s="162">
        <v>26134933</v>
      </c>
      <c r="L9" s="176"/>
    </row>
    <row r="10" spans="1:12" ht="12.75" customHeight="1">
      <c r="A10" s="121" t="s">
        <v>232</v>
      </c>
      <c r="B10" s="121"/>
      <c r="C10" s="121"/>
      <c r="D10" s="121"/>
      <c r="E10" s="121"/>
      <c r="F10" s="121"/>
      <c r="G10" s="121"/>
      <c r="H10" s="121"/>
      <c r="I10" s="122">
        <v>4</v>
      </c>
      <c r="J10" s="162">
        <v>13578575</v>
      </c>
      <c r="K10" s="162">
        <v>0</v>
      </c>
      <c r="L10" s="176">
        <v>0</v>
      </c>
    </row>
    <row r="11" spans="1:12" ht="12.75" customHeight="1">
      <c r="A11" s="121" t="s">
        <v>233</v>
      </c>
      <c r="B11" s="121"/>
      <c r="C11" s="121"/>
      <c r="D11" s="121"/>
      <c r="E11" s="121"/>
      <c r="F11" s="121"/>
      <c r="G11" s="121"/>
      <c r="H11" s="121"/>
      <c r="I11" s="122">
        <v>5</v>
      </c>
      <c r="J11" s="162">
        <v>734557</v>
      </c>
      <c r="K11" s="162">
        <v>523053</v>
      </c>
      <c r="L11" s="176">
        <v>0</v>
      </c>
    </row>
    <row r="12" spans="1:12" ht="12.75" customHeight="1">
      <c r="A12" s="121" t="s">
        <v>234</v>
      </c>
      <c r="B12" s="121"/>
      <c r="C12" s="121"/>
      <c r="D12" s="121"/>
      <c r="E12" s="121"/>
      <c r="F12" s="121"/>
      <c r="G12" s="121"/>
      <c r="H12" s="121"/>
      <c r="I12" s="122">
        <v>6</v>
      </c>
      <c r="J12" s="162">
        <v>1895711</v>
      </c>
      <c r="K12" s="162">
        <v>889677</v>
      </c>
      <c r="L12" s="176"/>
    </row>
    <row r="13" spans="1:12" ht="21.75" customHeight="1">
      <c r="A13" s="178" t="s">
        <v>235</v>
      </c>
      <c r="B13" s="178"/>
      <c r="C13" s="178"/>
      <c r="D13" s="178"/>
      <c r="E13" s="178"/>
      <c r="F13" s="178"/>
      <c r="G13" s="178"/>
      <c r="H13" s="178"/>
      <c r="I13" s="116">
        <v>7</v>
      </c>
      <c r="J13" s="179">
        <f>SUM(J7:J12)</f>
        <v>114342268</v>
      </c>
      <c r="K13" s="179">
        <f>SUM(K7:K12)</f>
        <v>139726405</v>
      </c>
      <c r="L13" s="176"/>
    </row>
    <row r="14" spans="1:12" ht="12.75" customHeight="1">
      <c r="A14" s="121" t="s">
        <v>236</v>
      </c>
      <c r="B14" s="121"/>
      <c r="C14" s="121"/>
      <c r="D14" s="121"/>
      <c r="E14" s="121"/>
      <c r="F14" s="121"/>
      <c r="G14" s="121"/>
      <c r="H14" s="121"/>
      <c r="I14" s="122">
        <v>8</v>
      </c>
      <c r="J14" s="162">
        <v>2876511</v>
      </c>
      <c r="K14" s="162">
        <v>0</v>
      </c>
      <c r="L14" s="176"/>
    </row>
    <row r="15" spans="1:12" ht="12.75" customHeight="1">
      <c r="A15" s="121" t="s">
        <v>237</v>
      </c>
      <c r="B15" s="121"/>
      <c r="C15" s="121"/>
      <c r="D15" s="121"/>
      <c r="E15" s="121"/>
      <c r="F15" s="121"/>
      <c r="G15" s="121"/>
      <c r="H15" s="121"/>
      <c r="I15" s="122">
        <v>9</v>
      </c>
      <c r="J15" s="162">
        <v>0</v>
      </c>
      <c r="K15" s="162">
        <v>1579251</v>
      </c>
      <c r="L15" s="176"/>
    </row>
    <row r="16" spans="1:12" ht="12.75" customHeight="1">
      <c r="A16" s="121" t="s">
        <v>238</v>
      </c>
      <c r="B16" s="121"/>
      <c r="C16" s="121"/>
      <c r="D16" s="121"/>
      <c r="E16" s="121"/>
      <c r="F16" s="121"/>
      <c r="G16" s="121"/>
      <c r="H16" s="121"/>
      <c r="I16" s="122">
        <v>10</v>
      </c>
      <c r="J16" s="162">
        <v>0</v>
      </c>
      <c r="K16" s="162">
        <v>0</v>
      </c>
      <c r="L16" s="176"/>
    </row>
    <row r="17" spans="1:12" ht="14.25" customHeight="1">
      <c r="A17" s="121" t="s">
        <v>239</v>
      </c>
      <c r="B17" s="121"/>
      <c r="C17" s="121"/>
      <c r="D17" s="121"/>
      <c r="E17" s="121"/>
      <c r="F17" s="121"/>
      <c r="G17" s="121"/>
      <c r="H17" s="121"/>
      <c r="I17" s="122">
        <v>11</v>
      </c>
      <c r="J17" s="162">
        <v>0</v>
      </c>
      <c r="K17" s="162">
        <v>12844991</v>
      </c>
      <c r="L17" s="176"/>
    </row>
    <row r="18" spans="1:12" ht="24" customHeight="1">
      <c r="A18" s="178" t="s">
        <v>240</v>
      </c>
      <c r="B18" s="178"/>
      <c r="C18" s="178"/>
      <c r="D18" s="178"/>
      <c r="E18" s="178"/>
      <c r="F18" s="178"/>
      <c r="G18" s="178"/>
      <c r="H18" s="178"/>
      <c r="I18" s="116">
        <v>12</v>
      </c>
      <c r="J18" s="179">
        <f>SUM(J14:J17)</f>
        <v>2876511</v>
      </c>
      <c r="K18" s="179">
        <f>SUM(K14:K17)</f>
        <v>14424242</v>
      </c>
      <c r="L18" s="176"/>
    </row>
    <row r="19" spans="1:12" ht="24.75" customHeight="1">
      <c r="A19" s="178" t="s">
        <v>241</v>
      </c>
      <c r="B19" s="178"/>
      <c r="C19" s="178"/>
      <c r="D19" s="178"/>
      <c r="E19" s="178"/>
      <c r="F19" s="178"/>
      <c r="G19" s="178"/>
      <c r="H19" s="178"/>
      <c r="I19" s="116">
        <v>13</v>
      </c>
      <c r="J19" s="179">
        <f>J13-J18</f>
        <v>111465757</v>
      </c>
      <c r="K19" s="179">
        <f>K13-K18</f>
        <v>125302163</v>
      </c>
      <c r="L19" s="176"/>
    </row>
    <row r="20" spans="1:12" ht="24" customHeight="1">
      <c r="A20" s="178" t="s">
        <v>242</v>
      </c>
      <c r="B20" s="178"/>
      <c r="C20" s="178"/>
      <c r="D20" s="178"/>
      <c r="E20" s="178"/>
      <c r="F20" s="178"/>
      <c r="G20" s="178"/>
      <c r="H20" s="178"/>
      <c r="I20" s="116">
        <v>14</v>
      </c>
      <c r="J20" s="179">
        <v>0</v>
      </c>
      <c r="K20" s="179">
        <v>0</v>
      </c>
      <c r="L20" s="176"/>
    </row>
    <row r="21" spans="1:12" ht="16.5" customHeight="1">
      <c r="A21" s="141" t="s">
        <v>243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70"/>
    </row>
    <row r="22" spans="1:12" ht="12.75" customHeight="1">
      <c r="A22" s="121" t="s">
        <v>244</v>
      </c>
      <c r="B22" s="121"/>
      <c r="C22" s="121"/>
      <c r="D22" s="121"/>
      <c r="E22" s="121"/>
      <c r="F22" s="121"/>
      <c r="G22" s="121"/>
      <c r="H22" s="121"/>
      <c r="I22" s="122">
        <v>15</v>
      </c>
      <c r="J22" s="162">
        <v>0</v>
      </c>
      <c r="K22" s="162">
        <v>0</v>
      </c>
      <c r="L22" s="176"/>
    </row>
    <row r="23" spans="1:12" ht="12.75" customHeight="1">
      <c r="A23" s="121" t="s">
        <v>245</v>
      </c>
      <c r="B23" s="121"/>
      <c r="C23" s="121"/>
      <c r="D23" s="121"/>
      <c r="E23" s="121"/>
      <c r="F23" s="121"/>
      <c r="G23" s="121"/>
      <c r="H23" s="121"/>
      <c r="I23" s="122">
        <v>16</v>
      </c>
      <c r="J23" s="162">
        <v>0</v>
      </c>
      <c r="K23" s="162">
        <v>0</v>
      </c>
      <c r="L23" s="176"/>
    </row>
    <row r="24" spans="1:12" ht="12.75" customHeight="1">
      <c r="A24" s="121" t="s">
        <v>246</v>
      </c>
      <c r="B24" s="121"/>
      <c r="C24" s="121"/>
      <c r="D24" s="121"/>
      <c r="E24" s="121"/>
      <c r="F24" s="121"/>
      <c r="G24" s="121"/>
      <c r="H24" s="121"/>
      <c r="I24" s="122">
        <v>17</v>
      </c>
      <c r="J24" s="162">
        <v>0</v>
      </c>
      <c r="K24" s="162">
        <v>0</v>
      </c>
      <c r="L24" s="176"/>
    </row>
    <row r="25" spans="1:12" ht="12.75" customHeight="1">
      <c r="A25" s="121" t="s">
        <v>247</v>
      </c>
      <c r="B25" s="121"/>
      <c r="C25" s="121"/>
      <c r="D25" s="121"/>
      <c r="E25" s="121"/>
      <c r="F25" s="121"/>
      <c r="G25" s="121"/>
      <c r="H25" s="121"/>
      <c r="I25" s="122">
        <v>18</v>
      </c>
      <c r="J25" s="162">
        <v>0</v>
      </c>
      <c r="K25" s="162">
        <v>0</v>
      </c>
      <c r="L25" s="176"/>
    </row>
    <row r="26" spans="1:12" ht="12.75" customHeight="1">
      <c r="A26" s="121" t="s">
        <v>248</v>
      </c>
      <c r="B26" s="121"/>
      <c r="C26" s="121"/>
      <c r="D26" s="121"/>
      <c r="E26" s="121"/>
      <c r="F26" s="121"/>
      <c r="G26" s="121"/>
      <c r="H26" s="121"/>
      <c r="I26" s="122">
        <v>19</v>
      </c>
      <c r="J26" s="162">
        <v>0</v>
      </c>
      <c r="K26" s="162">
        <v>2610964</v>
      </c>
      <c r="L26" s="176"/>
    </row>
    <row r="27" spans="1:12" ht="12.75" customHeight="1">
      <c r="A27" s="119" t="s">
        <v>249</v>
      </c>
      <c r="B27" s="119"/>
      <c r="C27" s="119"/>
      <c r="D27" s="119"/>
      <c r="E27" s="119"/>
      <c r="F27" s="119"/>
      <c r="G27" s="119"/>
      <c r="H27" s="119"/>
      <c r="I27" s="116">
        <v>20</v>
      </c>
      <c r="J27" s="179">
        <f>SUM(J22:J26)</f>
        <v>0</v>
      </c>
      <c r="K27" s="179">
        <f>SUM(K22:K26)</f>
        <v>2610964</v>
      </c>
      <c r="L27" s="176"/>
    </row>
    <row r="28" spans="1:12" ht="14.25" customHeight="1">
      <c r="A28" s="121" t="s">
        <v>250</v>
      </c>
      <c r="B28" s="121"/>
      <c r="C28" s="121"/>
      <c r="D28" s="121"/>
      <c r="E28" s="121"/>
      <c r="F28" s="121"/>
      <c r="G28" s="121"/>
      <c r="H28" s="121"/>
      <c r="I28" s="122">
        <v>21</v>
      </c>
      <c r="J28" s="162">
        <v>49539770</v>
      </c>
      <c r="K28" s="162">
        <v>106601117</v>
      </c>
      <c r="L28" s="176"/>
    </row>
    <row r="29" spans="1:12" ht="12.75" customHeight="1">
      <c r="A29" s="121" t="s">
        <v>251</v>
      </c>
      <c r="B29" s="121"/>
      <c r="C29" s="121"/>
      <c r="D29" s="121"/>
      <c r="E29" s="121"/>
      <c r="F29" s="121"/>
      <c r="G29" s="121"/>
      <c r="H29" s="121"/>
      <c r="I29" s="122">
        <v>22</v>
      </c>
      <c r="J29" s="162">
        <v>0</v>
      </c>
      <c r="K29" s="162">
        <v>0</v>
      </c>
      <c r="L29" s="176"/>
    </row>
    <row r="30" spans="1:12" ht="12.75" customHeight="1">
      <c r="A30" s="121" t="s">
        <v>252</v>
      </c>
      <c r="B30" s="121"/>
      <c r="C30" s="121"/>
      <c r="D30" s="121"/>
      <c r="E30" s="121"/>
      <c r="F30" s="121"/>
      <c r="G30" s="121"/>
      <c r="H30" s="121"/>
      <c r="I30" s="122">
        <v>23</v>
      </c>
      <c r="J30" s="162">
        <v>4984138</v>
      </c>
      <c r="K30" s="162">
        <v>25971515</v>
      </c>
      <c r="L30" s="176"/>
    </row>
    <row r="31" spans="1:12" ht="16.5" customHeight="1">
      <c r="A31" s="119" t="s">
        <v>253</v>
      </c>
      <c r="B31" s="119"/>
      <c r="C31" s="119"/>
      <c r="D31" s="119"/>
      <c r="E31" s="119"/>
      <c r="F31" s="119"/>
      <c r="G31" s="119"/>
      <c r="H31" s="119"/>
      <c r="I31" s="116">
        <v>24</v>
      </c>
      <c r="J31" s="179">
        <f>SUM(J28:J30)</f>
        <v>54523908</v>
      </c>
      <c r="K31" s="179">
        <f>SUM(K28:K30)</f>
        <v>132572632</v>
      </c>
      <c r="L31" s="176"/>
    </row>
    <row r="32" spans="1:12" ht="27" customHeight="1">
      <c r="A32" s="115" t="s">
        <v>254</v>
      </c>
      <c r="B32" s="115"/>
      <c r="C32" s="115"/>
      <c r="D32" s="115"/>
      <c r="E32" s="115"/>
      <c r="F32" s="115"/>
      <c r="G32" s="115"/>
      <c r="H32" s="115"/>
      <c r="I32" s="116">
        <v>25</v>
      </c>
      <c r="J32" s="179">
        <v>0</v>
      </c>
      <c r="K32" s="179">
        <v>0</v>
      </c>
      <c r="L32" s="176"/>
    </row>
    <row r="33" spans="1:12" ht="27" customHeight="1">
      <c r="A33" s="115" t="s">
        <v>255</v>
      </c>
      <c r="B33" s="115"/>
      <c r="C33" s="115"/>
      <c r="D33" s="115"/>
      <c r="E33" s="115"/>
      <c r="F33" s="115"/>
      <c r="G33" s="115"/>
      <c r="H33" s="115"/>
      <c r="I33" s="116">
        <v>26</v>
      </c>
      <c r="J33" s="179">
        <f>J31-J27</f>
        <v>54523908</v>
      </c>
      <c r="K33" s="179">
        <f>K31-K27</f>
        <v>129961668</v>
      </c>
      <c r="L33" s="176"/>
    </row>
    <row r="34" spans="1:12" ht="17.25" customHeight="1">
      <c r="A34" s="141" t="s">
        <v>256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70"/>
    </row>
    <row r="35" spans="1:12" ht="12.75" customHeight="1">
      <c r="A35" s="121" t="s">
        <v>257</v>
      </c>
      <c r="B35" s="121"/>
      <c r="C35" s="121"/>
      <c r="D35" s="121"/>
      <c r="E35" s="121"/>
      <c r="F35" s="121"/>
      <c r="G35" s="121"/>
      <c r="H35" s="121"/>
      <c r="I35" s="122">
        <v>27</v>
      </c>
      <c r="J35" s="162">
        <v>0</v>
      </c>
      <c r="K35" s="162">
        <v>0</v>
      </c>
      <c r="L35" s="176"/>
    </row>
    <row r="36" spans="1:12" ht="12.75" customHeight="1">
      <c r="A36" s="121" t="s">
        <v>258</v>
      </c>
      <c r="B36" s="121"/>
      <c r="C36" s="121"/>
      <c r="D36" s="121"/>
      <c r="E36" s="121"/>
      <c r="F36" s="121"/>
      <c r="G36" s="121"/>
      <c r="H36" s="121"/>
      <c r="I36" s="122">
        <v>28</v>
      </c>
      <c r="J36" s="162">
        <v>0</v>
      </c>
      <c r="K36" s="162">
        <v>1454559</v>
      </c>
      <c r="L36" s="176"/>
    </row>
    <row r="37" spans="1:12" ht="12.75" customHeight="1">
      <c r="A37" s="121" t="s">
        <v>259</v>
      </c>
      <c r="B37" s="121"/>
      <c r="C37" s="121"/>
      <c r="D37" s="121"/>
      <c r="E37" s="121"/>
      <c r="F37" s="121"/>
      <c r="G37" s="121"/>
      <c r="H37" s="121"/>
      <c r="I37" s="122">
        <v>29</v>
      </c>
      <c r="J37" s="162">
        <v>24948463</v>
      </c>
      <c r="K37" s="162">
        <v>0</v>
      </c>
      <c r="L37" s="176"/>
    </row>
    <row r="38" spans="1:12" ht="17.25" customHeight="1">
      <c r="A38" s="119" t="s">
        <v>260</v>
      </c>
      <c r="B38" s="119"/>
      <c r="C38" s="119"/>
      <c r="D38" s="119"/>
      <c r="E38" s="119"/>
      <c r="F38" s="119"/>
      <c r="G38" s="119"/>
      <c r="H38" s="119"/>
      <c r="I38" s="116">
        <v>30</v>
      </c>
      <c r="J38" s="179">
        <f>SUM(J35:J37)</f>
        <v>24948463</v>
      </c>
      <c r="K38" s="179">
        <f>SUM(K35:K37)</f>
        <v>1454559</v>
      </c>
      <c r="L38" s="176"/>
    </row>
    <row r="39" spans="1:12" ht="12.75" customHeight="1">
      <c r="A39" s="121" t="s">
        <v>261</v>
      </c>
      <c r="B39" s="121"/>
      <c r="C39" s="121"/>
      <c r="D39" s="121"/>
      <c r="E39" s="121"/>
      <c r="F39" s="121"/>
      <c r="G39" s="121"/>
      <c r="H39" s="121"/>
      <c r="I39" s="122">
        <v>31</v>
      </c>
      <c r="J39" s="162">
        <v>5661809</v>
      </c>
      <c r="K39" s="162">
        <v>6204143</v>
      </c>
      <c r="L39" s="176"/>
    </row>
    <row r="40" spans="1:12" ht="12.75" customHeight="1">
      <c r="A40" s="121" t="s">
        <v>262</v>
      </c>
      <c r="B40" s="121"/>
      <c r="C40" s="121"/>
      <c r="D40" s="121"/>
      <c r="E40" s="121"/>
      <c r="F40" s="121"/>
      <c r="G40" s="121"/>
      <c r="H40" s="121"/>
      <c r="I40" s="122">
        <v>32</v>
      </c>
      <c r="J40" s="162">
        <v>38176320</v>
      </c>
      <c r="K40" s="162">
        <v>31995391</v>
      </c>
      <c r="L40" s="176"/>
    </row>
    <row r="41" spans="1:12" ht="12.75" customHeight="1">
      <c r="A41" s="121" t="s">
        <v>263</v>
      </c>
      <c r="B41" s="121"/>
      <c r="C41" s="121"/>
      <c r="D41" s="121"/>
      <c r="E41" s="121"/>
      <c r="F41" s="121"/>
      <c r="G41" s="121"/>
      <c r="H41" s="121"/>
      <c r="I41" s="122">
        <v>33</v>
      </c>
      <c r="J41" s="162">
        <v>0</v>
      </c>
      <c r="K41" s="162">
        <v>0</v>
      </c>
      <c r="L41" s="176"/>
    </row>
    <row r="42" spans="1:12" ht="12.75" customHeight="1">
      <c r="A42" s="121" t="s">
        <v>264</v>
      </c>
      <c r="B42" s="121"/>
      <c r="C42" s="121"/>
      <c r="D42" s="121"/>
      <c r="E42" s="121"/>
      <c r="F42" s="121"/>
      <c r="G42" s="121"/>
      <c r="H42" s="121"/>
      <c r="I42" s="122">
        <v>34</v>
      </c>
      <c r="J42" s="162">
        <v>0</v>
      </c>
      <c r="K42" s="162">
        <v>0</v>
      </c>
      <c r="L42" s="176"/>
    </row>
    <row r="43" spans="1:12" ht="11.25" customHeight="1">
      <c r="A43" s="121" t="s">
        <v>265</v>
      </c>
      <c r="B43" s="121"/>
      <c r="C43" s="121"/>
      <c r="D43" s="121"/>
      <c r="E43" s="121"/>
      <c r="F43" s="121"/>
      <c r="G43" s="121"/>
      <c r="H43" s="121"/>
      <c r="I43" s="122">
        <v>35</v>
      </c>
      <c r="J43" s="162">
        <v>1594629</v>
      </c>
      <c r="K43" s="162">
        <v>1011691</v>
      </c>
      <c r="L43" s="176"/>
    </row>
    <row r="44" spans="1:12" ht="16.5" customHeight="1">
      <c r="A44" s="119" t="s">
        <v>266</v>
      </c>
      <c r="B44" s="119"/>
      <c r="C44" s="119"/>
      <c r="D44" s="119"/>
      <c r="E44" s="119"/>
      <c r="F44" s="119"/>
      <c r="G44" s="119"/>
      <c r="H44" s="119"/>
      <c r="I44" s="116">
        <v>36</v>
      </c>
      <c r="J44" s="179">
        <f>SUM(J39:J43)</f>
        <v>45432758</v>
      </c>
      <c r="K44" s="179">
        <f>SUM(K39:K43)</f>
        <v>39211225</v>
      </c>
      <c r="L44" s="176"/>
    </row>
    <row r="45" spans="1:12" ht="27" customHeight="1">
      <c r="A45" s="115" t="s">
        <v>267</v>
      </c>
      <c r="B45" s="115"/>
      <c r="C45" s="115"/>
      <c r="D45" s="115"/>
      <c r="E45" s="115"/>
      <c r="F45" s="115"/>
      <c r="G45" s="115"/>
      <c r="H45" s="115"/>
      <c r="I45" s="116">
        <v>37</v>
      </c>
      <c r="J45" s="179">
        <v>0</v>
      </c>
      <c r="K45" s="179">
        <v>0</v>
      </c>
      <c r="L45" s="176"/>
    </row>
    <row r="46" spans="1:12" ht="24" customHeight="1">
      <c r="A46" s="115" t="s">
        <v>268</v>
      </c>
      <c r="B46" s="115"/>
      <c r="C46" s="115"/>
      <c r="D46" s="115"/>
      <c r="E46" s="115"/>
      <c r="F46" s="115"/>
      <c r="G46" s="115"/>
      <c r="H46" s="115"/>
      <c r="I46" s="116">
        <v>38</v>
      </c>
      <c r="J46" s="179">
        <f>J44-J38</f>
        <v>20484295</v>
      </c>
      <c r="K46" s="179">
        <f>K44-K38</f>
        <v>37756666</v>
      </c>
      <c r="L46" s="180">
        <f>K44-K38</f>
        <v>37756666</v>
      </c>
    </row>
    <row r="47" spans="1:12" ht="20.25" customHeight="1">
      <c r="A47" s="119" t="s">
        <v>269</v>
      </c>
      <c r="B47" s="119"/>
      <c r="C47" s="119"/>
      <c r="D47" s="119"/>
      <c r="E47" s="119"/>
      <c r="F47" s="119"/>
      <c r="G47" s="119"/>
      <c r="H47" s="119"/>
      <c r="I47" s="116">
        <v>39</v>
      </c>
      <c r="J47" s="179">
        <f>J19-J33-J46</f>
        <v>36457554</v>
      </c>
      <c r="K47" s="179">
        <v>0</v>
      </c>
      <c r="L47" s="176"/>
    </row>
    <row r="48" spans="1:12" ht="17.25" customHeight="1">
      <c r="A48" s="119" t="s">
        <v>270</v>
      </c>
      <c r="B48" s="119"/>
      <c r="C48" s="119"/>
      <c r="D48" s="119"/>
      <c r="E48" s="119"/>
      <c r="F48" s="119"/>
      <c r="G48" s="119"/>
      <c r="H48" s="119"/>
      <c r="I48" s="116">
        <v>40</v>
      </c>
      <c r="J48" s="179">
        <v>0</v>
      </c>
      <c r="K48" s="179">
        <v>42416171</v>
      </c>
      <c r="L48" s="176"/>
    </row>
    <row r="49" spans="1:12" ht="18.75" customHeight="1">
      <c r="A49" s="121" t="s">
        <v>271</v>
      </c>
      <c r="B49" s="121"/>
      <c r="C49" s="121"/>
      <c r="D49" s="121"/>
      <c r="E49" s="121"/>
      <c r="F49" s="121"/>
      <c r="G49" s="121"/>
      <c r="H49" s="121"/>
      <c r="I49" s="122">
        <v>41</v>
      </c>
      <c r="J49" s="162">
        <v>69618291</v>
      </c>
      <c r="K49" s="162">
        <v>106075845</v>
      </c>
      <c r="L49" s="176"/>
    </row>
    <row r="50" spans="1:12" ht="17.25" customHeight="1">
      <c r="A50" s="121" t="s">
        <v>272</v>
      </c>
      <c r="B50" s="121"/>
      <c r="C50" s="121"/>
      <c r="D50" s="121"/>
      <c r="E50" s="121"/>
      <c r="F50" s="121"/>
      <c r="G50" s="121"/>
      <c r="H50" s="121"/>
      <c r="I50" s="122">
        <v>42</v>
      </c>
      <c r="J50" s="162">
        <v>36457554</v>
      </c>
      <c r="K50" s="162">
        <v>0</v>
      </c>
      <c r="L50" s="176"/>
    </row>
    <row r="51" spans="1:12" ht="17.25" customHeight="1">
      <c r="A51" s="121" t="s">
        <v>273</v>
      </c>
      <c r="B51" s="121"/>
      <c r="C51" s="121"/>
      <c r="D51" s="121"/>
      <c r="E51" s="121"/>
      <c r="F51" s="121"/>
      <c r="G51" s="121"/>
      <c r="H51" s="121"/>
      <c r="I51" s="122">
        <v>43</v>
      </c>
      <c r="J51" s="162">
        <v>0</v>
      </c>
      <c r="K51" s="162">
        <v>42416171</v>
      </c>
      <c r="L51" s="176"/>
    </row>
    <row r="52" spans="1:12" ht="21" customHeight="1">
      <c r="A52" s="181" t="s">
        <v>274</v>
      </c>
      <c r="B52" s="181"/>
      <c r="C52" s="181"/>
      <c r="D52" s="181"/>
      <c r="E52" s="181"/>
      <c r="F52" s="181"/>
      <c r="G52" s="181"/>
      <c r="H52" s="181"/>
      <c r="I52" s="182">
        <v>44</v>
      </c>
      <c r="J52" s="183">
        <f>J49+J50</f>
        <v>106075845</v>
      </c>
      <c r="K52" s="183">
        <v>63659674</v>
      </c>
      <c r="L52" s="176"/>
    </row>
    <row r="53" ht="14.25"/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</mergeCells>
  <dataValidations count="2">
    <dataValidation type="whole" operator="greaterThanOrEqual" allowBlank="1" showErrorMessage="1" errorTitle="Pogrešan unos" error="Mogu se unijeti samo cjelobrojne pozitivne vrijednosti." sqref="J13:K13 J18:K20 J27:K27 J31:K33 J38:K38 J44:K48 J52:K52">
      <formula1>0</formula1>
    </dataValidation>
    <dataValidation type="whole" operator="notEqual" allowBlank="1" showErrorMessage="1" errorTitle="Pogrešan unos" error="Mogu se unijeti samo cjelobrojne vrijednosti." sqref="J7:K12 L8 J14:K17 J22:K26 J28:K30 J35:K37 J39:K43 J49:K51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110" zoomScaleSheetLayoutView="110" workbookViewId="0" topLeftCell="A1">
      <selection activeCell="K11" sqref="K11"/>
    </sheetView>
  </sheetViews>
  <sheetFormatPr defaultColWidth="9.140625" defaultRowHeight="12.75"/>
  <cols>
    <col min="1" max="4" width="9.140625" style="184" customWidth="1"/>
    <col min="5" max="5" width="14.140625" style="184" customWidth="1"/>
    <col min="6" max="9" width="9.140625" style="184" customWidth="1"/>
    <col min="10" max="10" width="11.7109375" style="184" customWidth="1"/>
    <col min="11" max="11" width="13.140625" style="184" customWidth="1"/>
    <col min="12" max="16384" width="9.140625" style="184" customWidth="1"/>
  </cols>
  <sheetData>
    <row r="1" spans="1:12" ht="23.25" customHeight="1">
      <c r="A1" s="168" t="s">
        <v>275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85"/>
    </row>
    <row r="2" spans="1:12" ht="15.75" customHeight="1">
      <c r="A2" s="186"/>
      <c r="B2" s="186"/>
      <c r="C2" s="187" t="s">
        <v>276</v>
      </c>
      <c r="D2" s="187"/>
      <c r="E2" s="7">
        <v>42736</v>
      </c>
      <c r="F2" s="188" t="s">
        <v>2</v>
      </c>
      <c r="G2" s="189">
        <v>43100</v>
      </c>
      <c r="H2" s="189"/>
      <c r="I2" s="186"/>
      <c r="J2" s="186"/>
      <c r="K2" s="186"/>
      <c r="L2" s="190"/>
    </row>
    <row r="3" spans="1:12" ht="19.5" customHeight="1">
      <c r="A3" s="171" t="s">
        <v>53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90"/>
    </row>
    <row r="4" spans="1:11" ht="30" customHeight="1">
      <c r="A4" s="191" t="s">
        <v>54</v>
      </c>
      <c r="B4" s="191"/>
      <c r="C4" s="191"/>
      <c r="D4" s="191"/>
      <c r="E4" s="191"/>
      <c r="F4" s="191"/>
      <c r="G4" s="191"/>
      <c r="H4" s="191"/>
      <c r="I4" s="191" t="s">
        <v>55</v>
      </c>
      <c r="J4" s="191" t="s">
        <v>277</v>
      </c>
      <c r="K4" s="191" t="s">
        <v>278</v>
      </c>
    </row>
    <row r="5" spans="1:11" ht="12.75" customHeight="1">
      <c r="A5" s="192">
        <v>1</v>
      </c>
      <c r="B5" s="192"/>
      <c r="C5" s="192"/>
      <c r="D5" s="192"/>
      <c r="E5" s="192"/>
      <c r="F5" s="192"/>
      <c r="G5" s="192"/>
      <c r="H5" s="192"/>
      <c r="I5" s="193">
        <v>2</v>
      </c>
      <c r="J5" s="192" t="s">
        <v>226</v>
      </c>
      <c r="K5" s="192" t="s">
        <v>227</v>
      </c>
    </row>
    <row r="6" spans="1:11" ht="13.5" customHeight="1">
      <c r="A6" s="194" t="s">
        <v>279</v>
      </c>
      <c r="B6" s="194"/>
      <c r="C6" s="194"/>
      <c r="D6" s="194"/>
      <c r="E6" s="194"/>
      <c r="F6" s="194"/>
      <c r="G6" s="194"/>
      <c r="H6" s="194"/>
      <c r="I6" s="195">
        <v>1</v>
      </c>
      <c r="J6" s="196">
        <v>212718480</v>
      </c>
      <c r="K6" s="196">
        <v>212718480</v>
      </c>
    </row>
    <row r="7" spans="1:11" ht="15" customHeight="1">
      <c r="A7" s="194" t="s">
        <v>280</v>
      </c>
      <c r="B7" s="194"/>
      <c r="C7" s="194"/>
      <c r="D7" s="194"/>
      <c r="E7" s="194"/>
      <c r="F7" s="194"/>
      <c r="G7" s="194"/>
      <c r="H7" s="194"/>
      <c r="I7" s="195">
        <v>2</v>
      </c>
      <c r="J7" s="197">
        <v>43664339</v>
      </c>
      <c r="K7" s="197">
        <v>43664339</v>
      </c>
    </row>
    <row r="8" spans="1:11" ht="15" customHeight="1">
      <c r="A8" s="194" t="s">
        <v>281</v>
      </c>
      <c r="B8" s="194"/>
      <c r="C8" s="194"/>
      <c r="D8" s="194"/>
      <c r="E8" s="194"/>
      <c r="F8" s="194"/>
      <c r="G8" s="194"/>
      <c r="H8" s="194"/>
      <c r="I8" s="195">
        <v>3</v>
      </c>
      <c r="J8" s="197">
        <v>186680</v>
      </c>
      <c r="K8" s="197">
        <v>186680</v>
      </c>
    </row>
    <row r="9" spans="1:11" ht="15" customHeight="1">
      <c r="A9" s="194" t="s">
        <v>282</v>
      </c>
      <c r="B9" s="194"/>
      <c r="C9" s="194"/>
      <c r="D9" s="194"/>
      <c r="E9" s="194"/>
      <c r="F9" s="194"/>
      <c r="G9" s="194"/>
      <c r="H9" s="194"/>
      <c r="I9" s="195">
        <v>4</v>
      </c>
      <c r="J9" s="197">
        <v>39200646</v>
      </c>
      <c r="K9" s="197">
        <v>78181083</v>
      </c>
    </row>
    <row r="10" spans="1:11" ht="14.25" customHeight="1">
      <c r="A10" s="194" t="s">
        <v>283</v>
      </c>
      <c r="B10" s="194"/>
      <c r="C10" s="194"/>
      <c r="D10" s="194"/>
      <c r="E10" s="194"/>
      <c r="F10" s="194"/>
      <c r="G10" s="194"/>
      <c r="H10" s="194"/>
      <c r="I10" s="195">
        <v>5</v>
      </c>
      <c r="J10" s="197">
        <v>70975829</v>
      </c>
      <c r="K10" s="197">
        <v>79597665</v>
      </c>
    </row>
    <row r="11" spans="1:11" ht="14.25" customHeight="1">
      <c r="A11" s="194" t="s">
        <v>284</v>
      </c>
      <c r="B11" s="194"/>
      <c r="C11" s="194"/>
      <c r="D11" s="194"/>
      <c r="E11" s="194"/>
      <c r="F11" s="194"/>
      <c r="G11" s="194"/>
      <c r="H11" s="194"/>
      <c r="I11" s="195">
        <v>6</v>
      </c>
      <c r="J11" s="197">
        <v>0</v>
      </c>
      <c r="K11" s="197">
        <v>0</v>
      </c>
    </row>
    <row r="12" spans="1:11" ht="13.5" customHeight="1">
      <c r="A12" s="194" t="s">
        <v>285</v>
      </c>
      <c r="B12" s="194"/>
      <c r="C12" s="194"/>
      <c r="D12" s="194"/>
      <c r="E12" s="194"/>
      <c r="F12" s="194"/>
      <c r="G12" s="194"/>
      <c r="H12" s="194"/>
      <c r="I12" s="195">
        <v>7</v>
      </c>
      <c r="J12" s="197">
        <v>0</v>
      </c>
      <c r="K12" s="197">
        <v>0</v>
      </c>
    </row>
    <row r="13" spans="1:11" ht="15" customHeight="1">
      <c r="A13" s="194" t="s">
        <v>286</v>
      </c>
      <c r="B13" s="194"/>
      <c r="C13" s="194"/>
      <c r="D13" s="194"/>
      <c r="E13" s="194"/>
      <c r="F13" s="194"/>
      <c r="G13" s="194"/>
      <c r="H13" s="194"/>
      <c r="I13" s="195">
        <v>8</v>
      </c>
      <c r="J13" s="197">
        <v>-1787278</v>
      </c>
      <c r="K13" s="197">
        <v>-2798968</v>
      </c>
    </row>
    <row r="14" spans="1:11" ht="15" customHeight="1">
      <c r="A14" s="194" t="s">
        <v>287</v>
      </c>
      <c r="B14" s="194"/>
      <c r="C14" s="194"/>
      <c r="D14" s="194"/>
      <c r="E14" s="194"/>
      <c r="F14" s="194"/>
      <c r="G14" s="194"/>
      <c r="H14" s="194"/>
      <c r="I14" s="195">
        <v>9</v>
      </c>
      <c r="J14" s="197">
        <v>0</v>
      </c>
      <c r="K14" s="197">
        <v>0</v>
      </c>
    </row>
    <row r="15" spans="1:11" ht="18" customHeight="1">
      <c r="A15" s="198" t="s">
        <v>288</v>
      </c>
      <c r="B15" s="198"/>
      <c r="C15" s="198"/>
      <c r="D15" s="198"/>
      <c r="E15" s="198"/>
      <c r="F15" s="198"/>
      <c r="G15" s="198"/>
      <c r="H15" s="198"/>
      <c r="I15" s="199">
        <v>10</v>
      </c>
      <c r="J15" s="200">
        <f>SUM(J6:J14)</f>
        <v>364958696</v>
      </c>
      <c r="K15" s="200">
        <f>SUM(K6:K14)</f>
        <v>411549279</v>
      </c>
    </row>
    <row r="16" spans="1:11" ht="15" customHeight="1">
      <c r="A16" s="194" t="s">
        <v>289</v>
      </c>
      <c r="B16" s="194"/>
      <c r="C16" s="194"/>
      <c r="D16" s="194"/>
      <c r="E16" s="194"/>
      <c r="F16" s="194"/>
      <c r="G16" s="194"/>
      <c r="H16" s="194"/>
      <c r="I16" s="195">
        <v>11</v>
      </c>
      <c r="J16" s="201"/>
      <c r="K16" s="201">
        <v>0</v>
      </c>
    </row>
    <row r="17" spans="1:11" ht="15.75" customHeight="1">
      <c r="A17" s="194" t="s">
        <v>290</v>
      </c>
      <c r="B17" s="194"/>
      <c r="C17" s="194"/>
      <c r="D17" s="194"/>
      <c r="E17" s="194"/>
      <c r="F17" s="194"/>
      <c r="G17" s="194"/>
      <c r="H17" s="194"/>
      <c r="I17" s="195">
        <v>12</v>
      </c>
      <c r="J17" s="201"/>
      <c r="K17" s="201">
        <v>0</v>
      </c>
    </row>
    <row r="18" spans="1:11" ht="15" customHeight="1">
      <c r="A18" s="194" t="s">
        <v>291</v>
      </c>
      <c r="B18" s="194"/>
      <c r="C18" s="194"/>
      <c r="D18" s="194"/>
      <c r="E18" s="194"/>
      <c r="F18" s="194"/>
      <c r="G18" s="194"/>
      <c r="H18" s="194"/>
      <c r="I18" s="195">
        <v>13</v>
      </c>
      <c r="J18" s="201"/>
      <c r="K18" s="201">
        <v>0</v>
      </c>
    </row>
    <row r="19" spans="1:11" ht="15.75" customHeight="1">
      <c r="A19" s="194" t="s">
        <v>292</v>
      </c>
      <c r="B19" s="194"/>
      <c r="C19" s="194"/>
      <c r="D19" s="194"/>
      <c r="E19" s="194"/>
      <c r="F19" s="194"/>
      <c r="G19" s="194"/>
      <c r="H19" s="194"/>
      <c r="I19" s="195">
        <v>14</v>
      </c>
      <c r="J19" s="201"/>
      <c r="K19" s="201">
        <v>0</v>
      </c>
    </row>
    <row r="20" spans="1:11" ht="14.25" customHeight="1">
      <c r="A20" s="194" t="s">
        <v>293</v>
      </c>
      <c r="B20" s="194"/>
      <c r="C20" s="194"/>
      <c r="D20" s="194"/>
      <c r="E20" s="194"/>
      <c r="F20" s="194"/>
      <c r="G20" s="194"/>
      <c r="H20" s="194"/>
      <c r="I20" s="195">
        <v>15</v>
      </c>
      <c r="J20" s="201"/>
      <c r="K20" s="201">
        <v>0</v>
      </c>
    </row>
    <row r="21" spans="1:11" ht="15" customHeight="1">
      <c r="A21" s="194" t="s">
        <v>294</v>
      </c>
      <c r="B21" s="194"/>
      <c r="C21" s="194"/>
      <c r="D21" s="194"/>
      <c r="E21" s="194"/>
      <c r="F21" s="194"/>
      <c r="G21" s="194"/>
      <c r="H21" s="194"/>
      <c r="I21" s="195">
        <v>16</v>
      </c>
      <c r="J21" s="201"/>
      <c r="K21" s="201">
        <v>0</v>
      </c>
    </row>
    <row r="22" spans="1:11" ht="24" customHeight="1">
      <c r="A22" s="198" t="s">
        <v>295</v>
      </c>
      <c r="B22" s="198"/>
      <c r="C22" s="198"/>
      <c r="D22" s="198"/>
      <c r="E22" s="198"/>
      <c r="F22" s="198"/>
      <c r="G22" s="198"/>
      <c r="H22" s="198"/>
      <c r="I22" s="202">
        <v>17</v>
      </c>
      <c r="J22" s="203"/>
      <c r="K22" s="203">
        <v>0</v>
      </c>
    </row>
    <row r="23" spans="1:11" ht="12.7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</row>
    <row r="24" spans="1:11" ht="15" customHeight="1">
      <c r="A24" s="205" t="s">
        <v>296</v>
      </c>
      <c r="B24" s="205"/>
      <c r="C24" s="205"/>
      <c r="D24" s="205"/>
      <c r="E24" s="205"/>
      <c r="F24" s="205"/>
      <c r="G24" s="205"/>
      <c r="H24" s="205"/>
      <c r="I24" s="206">
        <v>18</v>
      </c>
      <c r="J24" s="207"/>
      <c r="K24" s="207">
        <v>0</v>
      </c>
    </row>
    <row r="25" spans="1:11" ht="17.25" customHeight="1">
      <c r="A25" s="208" t="s">
        <v>297</v>
      </c>
      <c r="B25" s="208"/>
      <c r="C25" s="208"/>
      <c r="D25" s="208"/>
      <c r="E25" s="208"/>
      <c r="F25" s="208"/>
      <c r="G25" s="208"/>
      <c r="H25" s="208"/>
      <c r="I25" s="209">
        <v>19</v>
      </c>
      <c r="J25" s="210"/>
      <c r="K25" s="210">
        <v>0</v>
      </c>
    </row>
    <row r="26" spans="1:11" ht="30" customHeight="1">
      <c r="A26" s="211" t="s">
        <v>298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</row>
  </sheetData>
  <sheetProtection selectLockedCells="1" selectUnlockedCells="1"/>
  <mergeCells count="27">
    <mergeCell ref="A1:K1"/>
    <mergeCell ref="C2:D2"/>
    <mergeCell ref="G2:H2"/>
    <mergeCell ref="A3:K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K26"/>
  </mergeCells>
  <conditionalFormatting sqref="G2:G3">
    <cfRule type="cellIs" priority="1" dxfId="1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6:K14 J16:K21">
      <formula1>999999999999</formula1>
    </dataValidation>
    <dataValidation type="whole" operator="greaterThanOrEqual" allowBlank="1" showErrorMessage="1" errorTitle="Pogrešan unos" error="Mogu se unijeti samo cjelobrojne pozitivne vrijednosti." sqref="J15:K15 J22:K23">
      <formula1>0</formula1>
    </dataValidation>
    <dataValidation type="whole" operator="notEqual" allowBlank="1" showErrorMessage="1" errorTitle="Pogrešan unos" error="Mogu se unijeti samo cjelobrojne vrijednosti." sqref="J24:K25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:E3 G2:G3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workbookViewId="0" topLeftCell="A1">
      <selection activeCell="K20" sqref="K20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/>
  <cp:lastPrinted>2018-04-19T12:09:15Z</cp:lastPrinted>
  <dcterms:created xsi:type="dcterms:W3CDTF">2015-01-27T12:44:47Z</dcterms:created>
  <dcterms:modified xsi:type="dcterms:W3CDTF">2018-04-19T12:13:10Z</dcterms:modified>
  <cp:category/>
  <cp:version/>
  <cp:contentType/>
  <cp:contentStatus/>
  <cp:revision>10</cp:revision>
</cp:coreProperties>
</file>