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__VBA__0" sheetId="6" r:id="rId6"/>
    <sheet name="__VBA__1" sheetId="7" r:id="rId7"/>
  </sheets>
  <definedNames>
    <definedName name="Excel_BuiltIn_Print_Area_2">#REF!</definedName>
    <definedName name="_xlnm.Print_Area" localSheetId="0">'OPĆI PODACI'!$A$1:$I$65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<sst xmlns="http://schemas.openxmlformats.org/spreadsheetml/2006/main" count="340" uniqueCount="304">
  <si>
    <t>Prilog 1.</t>
  </si>
  <si>
    <t>Razdoblje izvještavanja:</t>
  </si>
  <si>
    <t>do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</si>
  <si>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</si>
  <si>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</si>
  <si>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</si>
  <si>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</si>
  <si>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</si>
  <si>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</si>
  <si>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</si>
  <si>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</si>
  <si>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</si>
  <si>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</si>
  <si>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</si>
  <si>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</si>
  <si>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</si>
  <si>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</si>
  <si>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</si>
  <si>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</si>
  <si>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</si>
  <si>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</si>
  <si>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</si>
  <si>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</si>
  <si>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</si>
  <si>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</si>
  <si>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</si>
  <si>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</si>
  <si>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</si>
  <si>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</si>
  <si>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</si>
  <si>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</si>
  <si>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</si>
  <si>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</si>
  <si>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</si>
  <si>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</si>
  <si>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</si>
  <si>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</si>
  <si>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</si>
  <si>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</si>
  <si>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</si>
  <si>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</si>
  <si>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</si>
  <si>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</si>
  <si>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</si>
  <si>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</si>
  <si>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</si>
  <si>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</si>
  <si>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</si>
  <si>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</si>
  <si>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</si>
  <si>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</si>
  <si>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</si>
  <si>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</si>
  <si>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</si>
  <si>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</si>
  <si>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</si>
  <si>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</si>
  <si>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</si>
  <si>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</si>
  <si>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</si>
  <si>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</si>
  <si>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</si>
  <si>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</si>
  <si>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</si>
  <si>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</si>
  <si>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</si>
  <si>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</si>
  <si>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</si>
  <si>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</si>
  <si>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</si>
  <si>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</si>
  <si>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</si>
  <si>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</si>
  <si>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</si>
  <si>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</si>
  <si>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</si>
  <si>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</si>
  <si>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</si>
  <si>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</si>
  <si>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</si>
  <si>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</si>
  <si>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</si>
  <si>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</si>
  <si>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</si>
  <si>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</si>
  <si>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</si>
  <si>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</si>
  <si>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</si>
  <si>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</si>
  <si>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</si>
  <si>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</si>
  <si>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</si>
  <si>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</si>
  <si>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</si>
  <si>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</si>
  <si>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</si>
  <si>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</si>
  <si>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</si>
  <si>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</si>
  <si>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</si>
  <si>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</si>
  <si>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</si>
  <si>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</si>
  <si>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</si>
  <si>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</si>
  <si>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</si>
  <si>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</si>
  <si>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</si>
  <si>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</si>
  <si>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</si>
  <si>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</si>
  <si>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</si>
  <si>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</si>
  <si>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</si>
  <si>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</si>
  <si>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</si>
  <si>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</si>
  <si>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</si>
  <si>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</si>
  <si>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</si>
  <si>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</si>
  <si>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</si>
  <si>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</si>
  <si>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</si>
  <si>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</si>
  <si>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</si>
  <si>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</si>
  <si>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</si>
  <si>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</si>
  <si>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</si>
  <si>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</si>
  <si>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</si>
  <si>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</si>
  <si>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</si>
  <si>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</si>
  <si>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</si>
  <si>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</si>
  <si>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</si>
  <si>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</si>
  <si>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</si>
  <si>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</si>
  <si>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</si>
  <si>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</si>
  <si>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</si>
  <si>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</si>
  <si>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</si>
  <si>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</si>
  <si>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</si>
  <si>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</si>
  <si>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</si>
  <si>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</si>
  <si>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</si>
  <si>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</si>
  <si>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</si>
  <si>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</si>
  <si>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</si>
  <si>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</si>
  <si>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</si>
  <si>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</si>
  <si>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</si>
  <si>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</si>
  <si>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</si>
  <si>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</si>
  <si>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</si>
  <si>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</si>
  <si>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</si>
  <si>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</si>
  <si>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</si>
  <si>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</si>
  <si>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</si>
  <si>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</si>
  <si>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</si>
  <si>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</si>
  <si>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</si>
  <si>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</si>
  <si>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</si>
  <si>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</si>
  <si>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</si>
  <si>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</si>
  <si>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</si>
  <si>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</si>
  <si>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</si>
  <si>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</si>
  <si>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</si>
  <si>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</si>
  <si>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</si>
  <si>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</si>
  <si>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</si>
  <si>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</si>
  <si>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</si>
  <si>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</si>
  <si>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</si>
  <si>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</si>
  <si>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</si>
  <si>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</si>
  <si>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</si>
  <si>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</si>
  <si>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</si>
  <si>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</si>
  <si>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</si>
  <si>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</si>
  <si>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</si>
  <si>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</si>
  <si>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</si>
  <si>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</si>
  <si>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</si>
  <si>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</si>
  <si>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</si>
  <si>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</si>
  <si>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</si>
  <si>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</si>
  <si>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</si>
  <si>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</si>
  <si>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</si>
  <si>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</si>
  <si>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</si>
  <si>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</si>
  <si>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</si>
  <si>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</si>
  <si>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</si>
  <si>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</si>
  <si>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</si>
  <si>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</si>
  <si>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</si>
  <si>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</si>
  <si>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</si>
  <si>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</si>
  <si>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</si>
  <si>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</si>
  <si>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</si>
  <si>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</si>
  <si>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</si>
  <si>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</si>
  <si>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</si>
  <si>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</si>
  <si>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</si>
  <si>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</si>
  <si>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</si>
  <si>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</si>
  <si>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</si>
  <si>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</si>
  <si>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</si>
  <si>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</si>
  <si>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</si>
  <si>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</si>
  <si>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</si>
  <si>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</si>
  <si>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</si>
  <si>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</si>
  <si>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</si>
  <si>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</si>
  <si>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</si>
  <si>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</si>
  <si>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</si>
  <si>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</si>
  <si>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</si>
  <si>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</si>
  <si>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</si>
  <si>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</si>
  <si>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</si>
  <si>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</si>
  <si>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</si>
  <si>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</si>
  <si>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</si>
  <si>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</si>
  <si>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</si>
  <si>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</si>
  <si>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</si>
  <si>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</si>
  <si>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</si>
  <si>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</si>
  <si>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</si>
  <si>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</si>
  <si>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</si>
  <si>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</si>
  <si>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</si>
  <si>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</si>
  <si>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</si>
  <si>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</si>
  <si>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</si>
  <si>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</si>
  <si>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</si>
  <si>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</si>
  <si>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</si>
  <si>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</si>
  <si>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</si>
  <si>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</si>
  <si>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</si>
  <si>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</si>
  <si>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</si>
  <si>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</si>
  <si>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Godišnji financijski izvještaj poduzetnika GFI-POD</t>
  </si>
  <si>
    <t>1. Revidirani godišnji financijski izvještaji s revizorskim izvješćem</t>
  </si>
  <si>
    <t>2. Izvještaj poslovodstva</t>
  </si>
  <si>
    <t>3. Izjava osoba odgovornih za sastavljanje godišnjeg izvještaja</t>
  </si>
  <si>
    <t>4. Odluka nadležnog tijela (prijedlog) o utvrđivanju godišnjih financijskih izvještaja</t>
  </si>
  <si>
    <t>5. Odluka o prijedlogu raspodjele dobiti i pokriću gubitka</t>
  </si>
  <si>
    <t>01.01.2016 - 31.12.2016</t>
  </si>
  <si>
    <t>DA</t>
  </si>
  <si>
    <t>TURISTHOTEL DD</t>
  </si>
  <si>
    <t>ZADAR</t>
  </si>
  <si>
    <t>PRAONICA PLAT D.O.O.</t>
  </si>
  <si>
    <t>MLINI</t>
  </si>
  <si>
    <t>03706249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</si>
</sst>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  <font>
      <sz val="11"/>
      <color theme="4" tint="-0.499969989061355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5" fillId="0" borderId="0" xfId="51" applyFont="1" applyFill="1" applyBorder="1" applyAlignment="1" applyProtection="1">
      <alignment horizontal="right" vertical="center" wrapText="1"/>
      <protection hidden="1"/>
    </xf>
    <xf numFmtId="0" fontId="5" fillId="0" borderId="0" xfId="51" applyFont="1" applyFill="1" applyBorder="1" applyAlignment="1" applyProtection="1">
      <alignment horizontal="right"/>
      <protection hidden="1"/>
    </xf>
    <xf numFmtId="0" fontId="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2" fillId="0" borderId="12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2" xfId="51" applyFont="1" applyFill="1" applyBorder="1" applyAlignment="1" applyProtection="1">
      <alignment horizontal="left" vertical="top" indent="2"/>
      <protection hidden="1"/>
    </xf>
    <xf numFmtId="0" fontId="2" fillId="0" borderId="12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2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2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1" applyFont="1" applyFill="1" applyBorder="1" applyAlignment="1" applyProtection="1">
      <alignment/>
      <protection hidden="1"/>
    </xf>
    <xf numFmtId="0" fontId="2" fillId="33" borderId="12" xfId="51" applyFont="1" applyFill="1" applyBorder="1" applyAlignment="1" applyProtection="1">
      <alignment/>
      <protection hidden="1"/>
    </xf>
    <xf numFmtId="0" fontId="2" fillId="33" borderId="0" xfId="51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2" xfId="0" applyNumberFormat="1" applyFont="1" applyFill="1" applyBorder="1" applyAlignment="1">
      <alignment horizontal="center" vertical="center"/>
    </xf>
    <xf numFmtId="164" fontId="10" fillId="35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36" borderId="22" xfId="0" applyNumberFormat="1" applyFont="1" applyFill="1" applyBorder="1" applyAlignment="1">
      <alignment horizontal="center" vertical="center"/>
    </xf>
    <xf numFmtId="164" fontId="10" fillId="37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3" fontId="0" fillId="38" borderId="24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10" fillId="33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 vertical="center"/>
    </xf>
    <xf numFmtId="3" fontId="0" fillId="38" borderId="27" xfId="0" applyNumberFormat="1" applyFont="1" applyFill="1" applyBorder="1" applyAlignment="1" applyProtection="1">
      <alignment vertical="center"/>
      <protection hidden="1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3" borderId="27" xfId="0" applyNumberFormat="1" applyFont="1" applyFill="1" applyBorder="1" applyAlignment="1">
      <alignment horizontal="center" vertical="center"/>
    </xf>
    <xf numFmtId="3" fontId="0" fillId="39" borderId="27" xfId="0" applyNumberFormat="1" applyFont="1" applyFill="1" applyBorder="1" applyAlignment="1" applyProtection="1">
      <alignment vertical="center"/>
      <protection hidden="1"/>
    </xf>
    <xf numFmtId="164" fontId="10" fillId="34" borderId="28" xfId="0" applyNumberFormat="1" applyFont="1" applyFill="1" applyBorder="1" applyAlignment="1">
      <alignment horizontal="center" vertical="center"/>
    </xf>
    <xf numFmtId="164" fontId="10" fillId="35" borderId="29" xfId="0" applyNumberFormat="1" applyFont="1" applyFill="1" applyBorder="1" applyAlignment="1">
      <alignment horizontal="center" vertical="center"/>
    </xf>
    <xf numFmtId="164" fontId="10" fillId="35" borderId="30" xfId="0" applyNumberFormat="1" applyFont="1" applyFill="1" applyBorder="1" applyAlignment="1">
      <alignment horizontal="center" vertical="center"/>
    </xf>
    <xf numFmtId="164" fontId="10" fillId="35" borderId="28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 applyProtection="1">
      <alignment/>
      <protection hidden="1"/>
    </xf>
    <xf numFmtId="0" fontId="0" fillId="33" borderId="12" xfId="51" applyFont="1" applyFill="1" applyBorder="1" applyAlignment="1" applyProtection="1">
      <alignment/>
      <protection hidden="1"/>
    </xf>
    <xf numFmtId="0" fontId="0" fillId="33" borderId="0" xfId="51" applyFont="1" applyFill="1" applyBorder="1" applyAlignment="1" applyProtection="1">
      <alignment vertical="top"/>
      <protection hidden="1"/>
    </xf>
    <xf numFmtId="0" fontId="10" fillId="33" borderId="12" xfId="5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vertical="top"/>
      <protection hidden="1"/>
    </xf>
    <xf numFmtId="14" fontId="38" fillId="0" borderId="5" xfId="47" applyNumberFormat="1" applyFill="1" applyAlignment="1" applyProtection="1">
      <alignment horizontal="center" vertical="center"/>
      <protection hidden="1" locked="0"/>
    </xf>
    <xf numFmtId="0" fontId="38" fillId="0" borderId="5" xfId="47" applyFill="1" applyAlignment="1" applyProtection="1">
      <alignment horizontal="center" vertical="center"/>
      <protection hidden="1" locked="0"/>
    </xf>
    <xf numFmtId="0" fontId="38" fillId="0" borderId="5" xfId="47" applyFill="1" applyAlignment="1" applyProtection="1">
      <alignment horizontal="left" vertical="center"/>
      <protection hidden="1"/>
    </xf>
    <xf numFmtId="0" fontId="39" fillId="33" borderId="0" xfId="49" applyFill="1" applyBorder="1" applyAlignment="1" applyProtection="1">
      <alignment wrapText="1"/>
      <protection hidden="1"/>
    </xf>
    <xf numFmtId="0" fontId="39" fillId="33" borderId="12" xfId="49" applyFill="1" applyBorder="1" applyAlignment="1" applyProtection="1">
      <alignment wrapText="1"/>
      <protection hidden="1"/>
    </xf>
    <xf numFmtId="0" fontId="39" fillId="33" borderId="0" xfId="49" applyFill="1" applyBorder="1" applyAlignment="1" applyProtection="1">
      <alignment/>
      <protection hidden="1"/>
    </xf>
    <xf numFmtId="0" fontId="39" fillId="33" borderId="12" xfId="49" applyFill="1" applyBorder="1" applyAlignment="1" applyProtection="1">
      <alignment/>
      <protection hidden="1"/>
    </xf>
    <xf numFmtId="0" fontId="39" fillId="33" borderId="0" xfId="49" applyFill="1" applyBorder="1" applyAlignment="1" applyProtection="1">
      <alignment horizontal="left"/>
      <protection hidden="1"/>
    </xf>
    <xf numFmtId="0" fontId="39" fillId="33" borderId="0" xfId="49" applyFill="1" applyBorder="1" applyAlignment="1" applyProtection="1">
      <alignment vertical="top"/>
      <protection hidden="1"/>
    </xf>
    <xf numFmtId="1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39" fillId="0" borderId="0" xfId="49" applyFill="1" applyBorder="1" applyAlignment="1" applyProtection="1">
      <alignment/>
      <protection hidden="1"/>
    </xf>
    <xf numFmtId="0" fontId="39" fillId="0" borderId="31" xfId="49" applyFill="1" applyBorder="1" applyAlignment="1" applyProtection="1">
      <alignment horizontal="center" vertical="center"/>
      <protection hidden="1" locked="0"/>
    </xf>
    <xf numFmtId="3" fontId="39" fillId="33" borderId="31" xfId="49" applyNumberFormat="1" applyFill="1" applyBorder="1" applyAlignment="1" applyProtection="1">
      <alignment horizontal="right" vertical="center"/>
      <protection hidden="1" locked="0"/>
    </xf>
    <xf numFmtId="49" fontId="39" fillId="0" borderId="31" xfId="49" applyNumberFormat="1" applyFill="1" applyBorder="1" applyAlignment="1" applyProtection="1">
      <alignment horizontal="right" vertical="center"/>
      <protection hidden="1" locked="0"/>
    </xf>
    <xf numFmtId="3" fontId="39" fillId="34" borderId="24" xfId="49" applyNumberFormat="1" applyFill="1" applyBorder="1" applyAlignment="1" applyProtection="1">
      <alignment horizontal="right" wrapText="1"/>
      <protection/>
    </xf>
    <xf numFmtId="3" fontId="39" fillId="34" borderId="24" xfId="49" applyNumberFormat="1" applyFill="1" applyBorder="1" applyAlignment="1" applyProtection="1">
      <alignment/>
      <protection locked="0"/>
    </xf>
    <xf numFmtId="3" fontId="39" fillId="35" borderId="24" xfId="49" applyNumberFormat="1" applyFill="1" applyBorder="1" applyAlignment="1" applyProtection="1">
      <alignment horizontal="right" wrapText="1"/>
      <protection/>
    </xf>
    <xf numFmtId="0" fontId="39" fillId="35" borderId="24" xfId="49" applyNumberFormat="1" applyFill="1" applyBorder="1" applyAlignment="1" applyProtection="1">
      <alignment horizontal="right" wrapText="1"/>
      <protection/>
    </xf>
    <xf numFmtId="0" fontId="39" fillId="34" borderId="24" xfId="49" applyNumberFormat="1" applyFill="1" applyBorder="1" applyAlignment="1" applyProtection="1">
      <alignment horizontal="right" wrapText="1"/>
      <protection/>
    </xf>
    <xf numFmtId="3" fontId="48" fillId="40" borderId="24" xfId="49" applyNumberFormat="1" applyFont="1" applyFill="1" applyBorder="1" applyAlignment="1" applyProtection="1">
      <alignment/>
      <protection hidden="1"/>
    </xf>
    <xf numFmtId="3" fontId="48" fillId="0" borderId="24" xfId="49" applyNumberFormat="1" applyFont="1" applyFill="1" applyBorder="1" applyAlignment="1" applyProtection="1">
      <alignment/>
      <protection locked="0"/>
    </xf>
    <xf numFmtId="3" fontId="48" fillId="33" borderId="24" xfId="49" applyNumberFormat="1" applyFont="1" applyFill="1" applyBorder="1" applyAlignment="1" applyProtection="1">
      <alignment horizontal="right" wrapText="1"/>
      <protection/>
    </xf>
    <xf numFmtId="0" fontId="48" fillId="33" borderId="24" xfId="49" applyNumberFormat="1" applyFont="1" applyFill="1" applyBorder="1" applyAlignment="1" applyProtection="1">
      <alignment horizontal="right" wrapText="1"/>
      <protection/>
    </xf>
    <xf numFmtId="3" fontId="39" fillId="0" borderId="24" xfId="49" applyNumberFormat="1" applyFill="1" applyBorder="1" applyAlignment="1" applyProtection="1">
      <alignment vertical="center"/>
      <protection locked="0"/>
    </xf>
    <xf numFmtId="3" fontId="39" fillId="33" borderId="24" xfId="49" applyNumberFormat="1" applyFill="1" applyBorder="1" applyAlignment="1" applyProtection="1">
      <alignment horizontal="right" vertical="center" wrapText="1"/>
      <protection/>
    </xf>
    <xf numFmtId="3" fontId="39" fillId="34" borderId="24" xfId="49" applyNumberFormat="1" applyFill="1" applyBorder="1" applyAlignment="1" applyProtection="1">
      <alignment horizontal="right" vertical="center" wrapText="1"/>
      <protection/>
    </xf>
    <xf numFmtId="0" fontId="39" fillId="33" borderId="24" xfId="49" applyNumberFormat="1" applyFill="1" applyBorder="1" applyAlignment="1" applyProtection="1">
      <alignment horizontal="right" vertical="center" wrapText="1"/>
      <protection/>
    </xf>
    <xf numFmtId="3" fontId="39" fillId="35" borderId="24" xfId="49" applyNumberFormat="1" applyFill="1" applyBorder="1" applyAlignment="1" applyProtection="1">
      <alignment horizontal="right" vertical="center" wrapText="1"/>
      <protection/>
    </xf>
    <xf numFmtId="0" fontId="39" fillId="34" borderId="24" xfId="49" applyNumberFormat="1" applyFill="1" applyBorder="1" applyAlignment="1" applyProtection="1">
      <alignment horizontal="right" vertical="center" wrapText="1"/>
      <protection/>
    </xf>
    <xf numFmtId="3" fontId="39" fillId="37" borderId="24" xfId="49" applyNumberFormat="1" applyFill="1" applyBorder="1" applyAlignment="1" applyProtection="1">
      <alignment horizontal="right" vertical="center" wrapText="1"/>
      <protection/>
    </xf>
    <xf numFmtId="0" fontId="39" fillId="35" borderId="24" xfId="49" applyNumberFormat="1" applyFill="1" applyBorder="1" applyAlignment="1" applyProtection="1">
      <alignment horizontal="right" vertical="center" wrapText="1"/>
      <protection/>
    </xf>
    <xf numFmtId="0" fontId="39" fillId="35" borderId="32" xfId="49" applyNumberFormat="1" applyFill="1" applyBorder="1" applyAlignment="1" applyProtection="1">
      <alignment horizontal="right" vertical="center" wrapText="1"/>
      <protection/>
    </xf>
    <xf numFmtId="3" fontId="48" fillId="0" borderId="24" xfId="49" applyNumberFormat="1" applyFont="1" applyFill="1" applyBorder="1" applyAlignment="1" applyProtection="1">
      <alignment vertical="center"/>
      <protection locked="0"/>
    </xf>
    <xf numFmtId="3" fontId="48" fillId="33" borderId="24" xfId="49" applyNumberFormat="1" applyFont="1" applyFill="1" applyBorder="1" applyAlignment="1" applyProtection="1">
      <alignment horizontal="right" vertical="center" wrapText="1"/>
      <protection/>
    </xf>
    <xf numFmtId="0" fontId="48" fillId="33" borderId="24" xfId="49" applyNumberFormat="1" applyFont="1" applyFill="1" applyBorder="1" applyAlignment="1" applyProtection="1">
      <alignment horizontal="right" vertical="center" wrapText="1"/>
      <protection/>
    </xf>
    <xf numFmtId="3" fontId="48" fillId="0" borderId="33" xfId="49" applyNumberFormat="1" applyFont="1" applyFill="1" applyBorder="1" applyAlignment="1">
      <alignment horizontal="right" vertical="center" wrapText="1"/>
    </xf>
    <xf numFmtId="3" fontId="39" fillId="35" borderId="24" xfId="49" applyNumberFormat="1" applyFill="1" applyBorder="1" applyAlignment="1" applyProtection="1">
      <alignment vertical="center"/>
      <protection locked="0"/>
    </xf>
    <xf numFmtId="3" fontId="39" fillId="41" borderId="24" xfId="49" applyNumberFormat="1" applyFill="1" applyBorder="1" applyAlignment="1" applyProtection="1">
      <alignment vertical="center"/>
      <protection hidden="1"/>
    </xf>
    <xf numFmtId="164" fontId="46" fillId="0" borderId="22" xfId="49" applyNumberFormat="1" applyFont="1" applyFill="1" applyBorder="1" applyAlignment="1">
      <alignment horizontal="center" vertical="center"/>
    </xf>
    <xf numFmtId="0" fontId="46" fillId="0" borderId="29" xfId="49" applyFont="1" applyFill="1" applyBorder="1" applyAlignment="1">
      <alignment vertical="center"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39" fillId="0" borderId="19" xfId="49" applyFill="1" applyBorder="1" applyAlignment="1">
      <alignment horizontal="center" vertical="center" wrapText="1"/>
    </xf>
    <xf numFmtId="3" fontId="39" fillId="41" borderId="24" xfId="49" applyNumberFormat="1" applyFont="1" applyFill="1" applyBorder="1" applyAlignment="1" applyProtection="1">
      <alignment vertical="center"/>
      <protection hidden="1"/>
    </xf>
    <xf numFmtId="3" fontId="39" fillId="38" borderId="24" xfId="49" applyNumberFormat="1" applyFont="1" applyFill="1" applyBorder="1" applyAlignment="1" applyProtection="1">
      <alignment vertical="center"/>
      <protection hidden="1"/>
    </xf>
    <xf numFmtId="3" fontId="48" fillId="39" borderId="24" xfId="49" applyNumberFormat="1" applyFont="1" applyFill="1" applyBorder="1" applyAlignment="1" applyProtection="1">
      <alignment vertical="center"/>
      <protection hidden="1"/>
    </xf>
    <xf numFmtId="0" fontId="38" fillId="0" borderId="5" xfId="47" applyFill="1" applyAlignment="1">
      <alignment horizontal="center" vertical="center" wrapText="1"/>
    </xf>
    <xf numFmtId="0" fontId="38" fillId="0" borderId="5" xfId="47" applyFill="1" applyAlignment="1" applyProtection="1">
      <alignment horizontal="center" vertical="center"/>
      <protection hidden="1"/>
    </xf>
    <xf numFmtId="0" fontId="39" fillId="0" borderId="26" xfId="49" applyFill="1" applyBorder="1" applyAlignment="1">
      <alignment horizontal="center" vertical="center" wrapText="1"/>
    </xf>
    <xf numFmtId="3" fontId="48" fillId="0" borderId="20" xfId="49" applyNumberFormat="1" applyFont="1" applyFill="1" applyBorder="1" applyAlignment="1" applyProtection="1">
      <alignment vertical="center"/>
      <protection locked="0"/>
    </xf>
    <xf numFmtId="3" fontId="48" fillId="0" borderId="21" xfId="49" applyNumberFormat="1" applyFont="1" applyFill="1" applyBorder="1" applyAlignment="1" applyProtection="1">
      <alignment vertical="center"/>
      <protection locked="0"/>
    </xf>
    <xf numFmtId="164" fontId="39" fillId="34" borderId="21" xfId="49" applyNumberFormat="1" applyFill="1" applyBorder="1" applyAlignment="1">
      <alignment horizontal="center" vertical="center"/>
    </xf>
    <xf numFmtId="3" fontId="39" fillId="38" borderId="21" xfId="49" applyNumberFormat="1" applyFill="1" applyBorder="1" applyAlignment="1" applyProtection="1">
      <alignment vertical="center"/>
      <protection hidden="1"/>
    </xf>
    <xf numFmtId="0" fontId="49" fillId="33" borderId="24" xfId="49" applyNumberFormat="1" applyFont="1" applyFill="1" applyBorder="1" applyAlignment="1" applyProtection="1">
      <alignment horizontal="right" wrapText="1"/>
      <protection/>
    </xf>
    <xf numFmtId="0" fontId="49" fillId="0" borderId="24" xfId="0" applyFont="1" applyFill="1" applyBorder="1" applyAlignment="1">
      <alignment/>
    </xf>
    <xf numFmtId="3" fontId="49" fillId="0" borderId="24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48" fillId="33" borderId="33" xfId="49" applyNumberFormat="1" applyFont="1" applyFill="1" applyBorder="1" applyAlignment="1" applyProtection="1">
      <alignment horizontal="right" vertical="center" wrapText="1"/>
      <protection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34" xfId="51" applyFont="1" applyFill="1" applyBorder="1" applyAlignment="1" applyProtection="1">
      <alignment horizontal="center" vertical="top"/>
      <protection hidden="1"/>
    </xf>
    <xf numFmtId="0" fontId="2" fillId="0" borderId="17" xfId="51" applyFont="1" applyFill="1" applyBorder="1" applyAlignment="1" applyProtection="1">
      <alignment horizontal="center" vertical="top"/>
      <protection hidden="1"/>
    </xf>
    <xf numFmtId="0" fontId="2" fillId="0" borderId="35" xfId="51" applyFont="1" applyFill="1" applyBorder="1" applyAlignment="1" applyProtection="1">
      <alignment horizontal="right" vertical="center" wrapText="1"/>
      <protection hidden="1"/>
    </xf>
    <xf numFmtId="49" fontId="39" fillId="0" borderId="31" xfId="49" applyNumberFormat="1" applyFill="1" applyBorder="1" applyAlignment="1" applyProtection="1">
      <alignment horizontal="left" vertical="center"/>
      <protection hidden="1" locked="0"/>
    </xf>
    <xf numFmtId="0" fontId="2" fillId="0" borderId="35" xfId="51" applyFont="1" applyFill="1" applyBorder="1" applyAlignment="1" applyProtection="1">
      <alignment horizontal="right" vertical="center"/>
      <protection hidden="1"/>
    </xf>
    <xf numFmtId="49" fontId="39" fillId="0" borderId="6" xfId="48" applyNumberFormat="1" applyFill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39" fillId="0" borderId="6" xfId="48" applyFill="1" applyAlignment="1" applyProtection="1">
      <alignment horizontal="left" vertical="center"/>
      <protection hidden="1" locked="0"/>
    </xf>
    <xf numFmtId="0" fontId="4" fillId="0" borderId="31" xfId="51" applyFont="1" applyFill="1" applyBorder="1" applyAlignment="1" applyProtection="1">
      <alignment horizontal="right" vertical="center"/>
      <protection hidden="1" locked="0"/>
    </xf>
    <xf numFmtId="0" fontId="4" fillId="0" borderId="16" xfId="51" applyFont="1" applyFill="1" applyBorder="1" applyAlignment="1" applyProtection="1">
      <alignment horizontal="right" vertical="center"/>
      <protection hidden="1" locked="0"/>
    </xf>
    <xf numFmtId="49" fontId="4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31" xfId="51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/>
      <protection/>
    </xf>
    <xf numFmtId="0" fontId="39" fillId="33" borderId="31" xfId="49" applyFill="1" applyBorder="1" applyAlignment="1" applyProtection="1">
      <alignment horizontal="left" vertical="center"/>
      <protection hidden="1" locked="0"/>
    </xf>
    <xf numFmtId="0" fontId="0" fillId="33" borderId="13" xfId="51" applyFont="1" applyFill="1" applyBorder="1" applyAlignment="1" applyProtection="1">
      <alignment horizontal="right" vertical="center"/>
      <protection hidden="1"/>
    </xf>
    <xf numFmtId="0" fontId="2" fillId="0" borderId="12" xfId="51" applyFont="1" applyFill="1" applyBorder="1" applyAlignment="1" applyProtection="1">
      <alignment horizontal="right" vertical="center"/>
      <protection hidden="1"/>
    </xf>
    <xf numFmtId="0" fontId="39" fillId="33" borderId="31" xfId="49" applyNumberFormat="1" applyFill="1" applyBorder="1" applyAlignment="1" applyProtection="1">
      <alignment/>
      <protection hidden="1" locked="0"/>
    </xf>
    <xf numFmtId="0" fontId="39" fillId="42" borderId="31" xfId="49" applyNumberFormat="1" applyFill="1" applyBorder="1" applyAlignment="1" applyProtection="1">
      <alignment/>
      <protection hidden="1" locked="0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49" fontId="39" fillId="33" borderId="31" xfId="49" applyNumberFormat="1" applyFill="1" applyBorder="1" applyAlignment="1" applyProtection="1">
      <alignment horizontal="center" vertical="center"/>
      <protection hidden="1" locked="0"/>
    </xf>
    <xf numFmtId="1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3" fillId="0" borderId="36" xfId="51" applyFont="1" applyFill="1" applyBorder="1" applyAlignment="1">
      <alignment/>
      <protection/>
    </xf>
    <xf numFmtId="0" fontId="4" fillId="0" borderId="35" xfId="51" applyFont="1" applyFill="1" applyBorder="1" applyAlignment="1" applyProtection="1">
      <alignment horizontal="left" vertical="center" wrapText="1"/>
      <protection hidden="1"/>
    </xf>
    <xf numFmtId="0" fontId="36" fillId="43" borderId="35" xfId="45" applyFill="1" applyBorder="1" applyAlignment="1" applyProtection="1">
      <alignment horizontal="center" vertical="center" wrapText="1"/>
      <protection hidden="1"/>
    </xf>
    <xf numFmtId="0" fontId="6" fillId="0" borderId="35" xfId="51" applyFont="1" applyFill="1" applyBorder="1" applyAlignment="1" applyProtection="1">
      <alignment horizontal="right" vertical="center" wrapText="1"/>
      <protection hidden="1"/>
    </xf>
    <xf numFmtId="0" fontId="39" fillId="44" borderId="6" xfId="48" applyFill="1" applyAlignment="1">
      <alignment horizontal="left" vertical="center" wrapText="1"/>
    </xf>
    <xf numFmtId="0" fontId="39" fillId="0" borderId="19" xfId="49" applyFill="1" applyBorder="1" applyAlignment="1">
      <alignment horizontal="left" vertical="center" wrapText="1"/>
    </xf>
    <xf numFmtId="0" fontId="39" fillId="0" borderId="37" xfId="49" applyFill="1" applyBorder="1" applyAlignment="1">
      <alignment horizontal="left" vertical="center" wrapText="1"/>
    </xf>
    <xf numFmtId="0" fontId="48" fillId="0" borderId="19" xfId="49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39" fillId="40" borderId="19" xfId="49" applyFill="1" applyBorder="1" applyAlignment="1">
      <alignment horizontal="left" vertical="center" wrapText="1"/>
    </xf>
    <xf numFmtId="0" fontId="48" fillId="0" borderId="19" xfId="49" applyFont="1" applyFill="1" applyBorder="1" applyAlignment="1">
      <alignment horizontal="left" vertical="center" wrapText="1" indent="1"/>
    </xf>
    <xf numFmtId="0" fontId="37" fillId="0" borderId="4" xfId="46" applyFill="1" applyAlignment="1">
      <alignment horizontal="left" vertical="center" wrapText="1"/>
    </xf>
    <xf numFmtId="0" fontId="39" fillId="40" borderId="22" xfId="49" applyFill="1" applyBorder="1" applyAlignment="1">
      <alignment horizontal="left" vertical="center" wrapText="1"/>
    </xf>
    <xf numFmtId="0" fontId="36" fillId="43" borderId="0" xfId="45" applyFill="1" applyBorder="1" applyAlignment="1" applyProtection="1">
      <alignment horizontal="center" vertical="center" wrapText="1"/>
      <protection hidden="1"/>
    </xf>
    <xf numFmtId="14" fontId="37" fillId="0" borderId="4" xfId="46" applyNumberFormat="1" applyFill="1" applyAlignment="1" applyProtection="1">
      <alignment horizontal="center" vertical="center" wrapText="1"/>
      <protection hidden="1"/>
    </xf>
    <xf numFmtId="0" fontId="38" fillId="43" borderId="5" xfId="47" applyFill="1" applyAlignment="1" applyProtection="1">
      <alignment horizontal="left" vertical="center" wrapText="1"/>
      <protection hidden="1"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39" fillId="0" borderId="19" xfId="49" applyFill="1" applyBorder="1" applyAlignment="1">
      <alignment horizontal="left" vertical="center" wrapText="1" indent="1"/>
    </xf>
    <xf numFmtId="0" fontId="38" fillId="35" borderId="5" xfId="47" applyFill="1" applyAlignment="1">
      <alignment horizontal="left" vertical="center" wrapText="1"/>
    </xf>
    <xf numFmtId="0" fontId="38" fillId="40" borderId="5" xfId="47" applyFill="1" applyAlignment="1">
      <alignment horizontal="left" vertical="center" wrapText="1"/>
    </xf>
    <xf numFmtId="0" fontId="39" fillId="35" borderId="23" xfId="49" applyFill="1" applyBorder="1" applyAlignment="1">
      <alignment horizontal="left" vertical="center" wrapText="1" indent="1"/>
    </xf>
    <xf numFmtId="0" fontId="39" fillId="0" borderId="24" xfId="49" applyFill="1" applyBorder="1" applyAlignment="1">
      <alignment horizontal="left" vertical="center" wrapText="1"/>
    </xf>
    <xf numFmtId="0" fontId="39" fillId="0" borderId="23" xfId="49" applyFill="1" applyBorder="1" applyAlignment="1">
      <alignment horizontal="left" vertical="center" wrapText="1"/>
    </xf>
    <xf numFmtId="0" fontId="38" fillId="45" borderId="5" xfId="47" applyFill="1" applyAlignment="1">
      <alignment horizontal="left" vertical="center" wrapText="1"/>
    </xf>
    <xf numFmtId="0" fontId="38" fillId="36" borderId="5" xfId="47" applyFill="1" applyAlignment="1">
      <alignment horizontal="left" vertical="center" wrapText="1"/>
    </xf>
    <xf numFmtId="0" fontId="38" fillId="46" borderId="5" xfId="47" applyFill="1" applyAlignment="1">
      <alignment horizontal="left" vertical="center" wrapText="1"/>
    </xf>
    <xf numFmtId="0" fontId="39" fillId="35" borderId="19" xfId="49" applyFill="1" applyBorder="1" applyAlignment="1">
      <alignment horizontal="left" vertical="center" wrapText="1" indent="1"/>
    </xf>
    <xf numFmtId="0" fontId="38" fillId="44" borderId="5" xfId="47" applyFill="1" applyAlignment="1">
      <alignment horizontal="left" vertical="center" wrapText="1"/>
    </xf>
    <xf numFmtId="0" fontId="38" fillId="47" borderId="5" xfId="47" applyFill="1" applyAlignment="1">
      <alignment horizontal="left" vertical="center" wrapText="1"/>
    </xf>
    <xf numFmtId="0" fontId="39" fillId="0" borderId="6" xfId="48" applyFill="1" applyAlignment="1">
      <alignment horizontal="left" vertical="center" wrapText="1"/>
    </xf>
    <xf numFmtId="0" fontId="39" fillId="35" borderId="6" xfId="48" applyFill="1" applyAlignment="1">
      <alignment horizontal="left" vertical="center" wrapText="1"/>
    </xf>
    <xf numFmtId="0" fontId="37" fillId="0" borderId="4" xfId="46" applyFill="1" applyAlignment="1" applyProtection="1">
      <alignment horizontal="center" vertical="top" wrapText="1"/>
      <protection hidden="1"/>
    </xf>
    <xf numFmtId="0" fontId="37" fillId="43" borderId="4" xfId="46" applyFill="1" applyAlignment="1" applyProtection="1">
      <alignment horizontal="left" vertical="center" wrapText="1"/>
      <protection hidden="1"/>
    </xf>
    <xf numFmtId="0" fontId="48" fillId="33" borderId="19" xfId="49" applyFont="1" applyFill="1" applyBorder="1" applyAlignment="1">
      <alignment horizontal="left" vertical="center" wrapText="1"/>
    </xf>
    <xf numFmtId="0" fontId="39" fillId="36" borderId="6" xfId="48" applyFill="1" applyAlignment="1">
      <alignment horizontal="left" vertical="center" wrapText="1"/>
    </xf>
    <xf numFmtId="0" fontId="39" fillId="35" borderId="19" xfId="49" applyFill="1" applyBorder="1" applyAlignment="1">
      <alignment horizontal="left" vertical="center" wrapText="1"/>
    </xf>
    <xf numFmtId="0" fontId="38" fillId="43" borderId="5" xfId="47" applyFill="1" applyAlignment="1">
      <alignment horizontal="left" vertical="center" wrapText="1"/>
    </xf>
    <xf numFmtId="0" fontId="39" fillId="36" borderId="6" xfId="49" applyFill="1" applyBorder="1" applyAlignment="1">
      <alignment horizontal="left" vertical="center" wrapText="1"/>
    </xf>
    <xf numFmtId="0" fontId="39" fillId="40" borderId="6" xfId="49" applyFill="1" applyBorder="1" applyAlignment="1">
      <alignment horizontal="left" vertical="center" wrapText="1"/>
    </xf>
    <xf numFmtId="0" fontId="36" fillId="43" borderId="0" xfId="45" applyFill="1" applyBorder="1" applyAlignment="1">
      <alignment horizontal="center" vertical="center" wrapText="1"/>
    </xf>
    <xf numFmtId="0" fontId="38" fillId="0" borderId="5" xfId="47" applyFill="1" applyAlignment="1">
      <alignment horizontal="center" vertical="top" wrapText="1"/>
    </xf>
    <xf numFmtId="0" fontId="38" fillId="43" borderId="5" xfId="47" applyFill="1" applyAlignment="1" applyProtection="1">
      <alignment vertical="center" wrapText="1"/>
      <protection hidden="1"/>
    </xf>
    <xf numFmtId="0" fontId="39" fillId="0" borderId="19" xfId="49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9" fillId="43" borderId="6" xfId="48" applyFill="1" applyAlignment="1">
      <alignment horizontal="left" vertical="center" wrapText="1"/>
    </xf>
    <xf numFmtId="0" fontId="48" fillId="0" borderId="38" xfId="49" applyFont="1" applyFill="1" applyBorder="1" applyAlignment="1">
      <alignment horizontal="left" vertical="center" wrapText="1"/>
    </xf>
    <xf numFmtId="0" fontId="48" fillId="33" borderId="39" xfId="49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40" xfId="49" applyFont="1" applyFill="1" applyBorder="1" applyAlignment="1">
      <alignment horizontal="left" vertical="center" wrapText="1"/>
    </xf>
    <xf numFmtId="0" fontId="39" fillId="44" borderId="40" xfId="49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38" fillId="0" borderId="5" xfId="47" applyFill="1" applyAlignment="1" applyProtection="1">
      <alignment horizontal="center" vertical="center"/>
      <protection hidden="1"/>
    </xf>
    <xf numFmtId="14" fontId="38" fillId="0" borderId="5" xfId="47" applyNumberFormat="1" applyFill="1" applyAlignment="1" applyProtection="1">
      <alignment horizontal="center" vertical="center"/>
      <protection hidden="1" locked="0"/>
    </xf>
    <xf numFmtId="0" fontId="39" fillId="0" borderId="26" xfId="49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22">
      <selection activeCell="C20" sqref="C20:I2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2.574218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88" t="s">
        <v>0</v>
      </c>
      <c r="B1" s="188"/>
      <c r="C1" s="18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189" t="s">
        <v>1</v>
      </c>
      <c r="B2" s="189"/>
      <c r="C2" s="189"/>
      <c r="D2" s="189"/>
      <c r="E2" s="102">
        <v>42370</v>
      </c>
      <c r="F2" s="103"/>
      <c r="G2" s="104" t="s">
        <v>2</v>
      </c>
      <c r="H2" s="102">
        <v>42735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190" t="s">
        <v>291</v>
      </c>
      <c r="B4" s="190"/>
      <c r="C4" s="190"/>
      <c r="D4" s="190"/>
      <c r="E4" s="190"/>
      <c r="F4" s="190"/>
      <c r="G4" s="190"/>
      <c r="H4" s="190"/>
      <c r="I4" s="190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5">
      <c r="A6" s="166" t="s">
        <v>3</v>
      </c>
      <c r="B6" s="166"/>
      <c r="C6" s="186" t="s">
        <v>4</v>
      </c>
      <c r="D6" s="186"/>
      <c r="E6" s="105"/>
      <c r="F6" s="105"/>
      <c r="G6" s="105"/>
      <c r="H6" s="105"/>
      <c r="I6" s="106"/>
      <c r="J6" s="4"/>
      <c r="K6" s="4"/>
      <c r="L6" s="4"/>
    </row>
    <row r="7" spans="1:12" ht="15">
      <c r="A7" s="17"/>
      <c r="B7" s="18"/>
      <c r="C7" s="107"/>
      <c r="D7" s="107"/>
      <c r="E7" s="105"/>
      <c r="F7" s="105"/>
      <c r="G7" s="105"/>
      <c r="H7" s="105"/>
      <c r="I7" s="106"/>
      <c r="J7" s="4"/>
      <c r="K7" s="4"/>
      <c r="L7" s="4"/>
    </row>
    <row r="8" spans="1:12" ht="12.75" customHeight="1">
      <c r="A8" s="191" t="s">
        <v>5</v>
      </c>
      <c r="B8" s="191"/>
      <c r="C8" s="186" t="s">
        <v>6</v>
      </c>
      <c r="D8" s="186"/>
      <c r="E8" s="105"/>
      <c r="F8" s="105"/>
      <c r="G8" s="105"/>
      <c r="H8" s="105"/>
      <c r="I8" s="108"/>
      <c r="J8" s="4"/>
      <c r="K8" s="4"/>
      <c r="L8" s="4"/>
    </row>
    <row r="9" spans="1:12" ht="15">
      <c r="A9" s="19"/>
      <c r="B9" s="20"/>
      <c r="C9" s="109"/>
      <c r="D9" s="107"/>
      <c r="E9" s="107"/>
      <c r="F9" s="107"/>
      <c r="G9" s="107"/>
      <c r="H9" s="107"/>
      <c r="I9" s="108"/>
      <c r="J9" s="4"/>
      <c r="K9" s="4"/>
      <c r="L9" s="4"/>
    </row>
    <row r="10" spans="1:12" ht="12.75" customHeight="1">
      <c r="A10" s="185" t="s">
        <v>7</v>
      </c>
      <c r="B10" s="185"/>
      <c r="C10" s="186" t="s">
        <v>8</v>
      </c>
      <c r="D10" s="186"/>
      <c r="E10" s="107"/>
      <c r="F10" s="107"/>
      <c r="G10" s="107"/>
      <c r="H10" s="107"/>
      <c r="I10" s="108"/>
      <c r="J10" s="4"/>
      <c r="K10" s="4"/>
      <c r="L10" s="4"/>
    </row>
    <row r="11" spans="1:12" ht="15">
      <c r="A11" s="185"/>
      <c r="B11" s="185"/>
      <c r="C11" s="107"/>
      <c r="D11" s="107"/>
      <c r="E11" s="107"/>
      <c r="F11" s="107"/>
      <c r="G11" s="107"/>
      <c r="H11" s="107"/>
      <c r="I11" s="108"/>
      <c r="J11" s="4"/>
      <c r="K11" s="4"/>
      <c r="L11" s="4"/>
    </row>
    <row r="12" spans="1:12" ht="15">
      <c r="A12" s="166" t="s">
        <v>9</v>
      </c>
      <c r="B12" s="166"/>
      <c r="C12" s="180" t="s">
        <v>10</v>
      </c>
      <c r="D12" s="180"/>
      <c r="E12" s="180"/>
      <c r="F12" s="180"/>
      <c r="G12" s="180"/>
      <c r="H12" s="180"/>
      <c r="I12" s="180"/>
      <c r="J12" s="4"/>
      <c r="K12" s="4"/>
      <c r="L12" s="4"/>
    </row>
    <row r="13" spans="1:12" ht="15">
      <c r="A13" s="17"/>
      <c r="B13" s="18"/>
      <c r="C13" s="110"/>
      <c r="D13" s="107"/>
      <c r="E13" s="107"/>
      <c r="F13" s="107"/>
      <c r="G13" s="107"/>
      <c r="H13" s="107"/>
      <c r="I13" s="108"/>
      <c r="J13" s="4"/>
      <c r="K13" s="4"/>
      <c r="L13" s="4"/>
    </row>
    <row r="14" spans="1:12" ht="15">
      <c r="A14" s="166" t="s">
        <v>11</v>
      </c>
      <c r="B14" s="166"/>
      <c r="C14" s="187">
        <v>23000</v>
      </c>
      <c r="D14" s="187"/>
      <c r="E14" s="107"/>
      <c r="F14" s="180" t="s">
        <v>12</v>
      </c>
      <c r="G14" s="180"/>
      <c r="H14" s="180"/>
      <c r="I14" s="180"/>
      <c r="J14" s="4"/>
      <c r="K14" s="4"/>
      <c r="L14" s="4"/>
    </row>
    <row r="15" spans="1:12" ht="15">
      <c r="A15" s="17"/>
      <c r="B15" s="18"/>
      <c r="C15" s="107"/>
      <c r="D15" s="107"/>
      <c r="E15" s="107"/>
      <c r="F15" s="107"/>
      <c r="G15" s="107"/>
      <c r="H15" s="107"/>
      <c r="I15" s="108"/>
      <c r="J15" s="4"/>
      <c r="K15" s="4"/>
      <c r="L15" s="4"/>
    </row>
    <row r="16" spans="1:12" ht="15">
      <c r="A16" s="166" t="s">
        <v>13</v>
      </c>
      <c r="B16" s="166"/>
      <c r="C16" s="180" t="s">
        <v>14</v>
      </c>
      <c r="D16" s="180"/>
      <c r="E16" s="180"/>
      <c r="F16" s="180"/>
      <c r="G16" s="180"/>
      <c r="H16" s="180"/>
      <c r="I16" s="180"/>
      <c r="J16" s="4"/>
      <c r="K16" s="4"/>
      <c r="L16" s="4"/>
    </row>
    <row r="17" spans="1:12" ht="15">
      <c r="A17" s="17"/>
      <c r="B17" s="18"/>
      <c r="C17" s="107"/>
      <c r="D17" s="107"/>
      <c r="E17" s="107"/>
      <c r="F17" s="107"/>
      <c r="G17" s="107"/>
      <c r="H17" s="107"/>
      <c r="I17" s="108"/>
      <c r="J17" s="4"/>
      <c r="K17" s="4"/>
      <c r="L17" s="4"/>
    </row>
    <row r="18" spans="1:12" ht="15">
      <c r="A18" s="166" t="s">
        <v>15</v>
      </c>
      <c r="B18" s="166"/>
      <c r="C18" s="183" t="s">
        <v>16</v>
      </c>
      <c r="D18" s="183"/>
      <c r="E18" s="183"/>
      <c r="F18" s="183"/>
      <c r="G18" s="183"/>
      <c r="H18" s="183"/>
      <c r="I18" s="183"/>
      <c r="J18" s="4"/>
      <c r="K18" s="4"/>
      <c r="L18" s="4"/>
    </row>
    <row r="19" spans="1:12" ht="15">
      <c r="A19" s="17"/>
      <c r="B19" s="18"/>
      <c r="C19" s="110"/>
      <c r="D19" s="107"/>
      <c r="E19" s="107"/>
      <c r="F19" s="107"/>
      <c r="G19" s="107"/>
      <c r="H19" s="107"/>
      <c r="I19" s="108"/>
      <c r="J19" s="4"/>
      <c r="K19" s="4"/>
      <c r="L19" s="4"/>
    </row>
    <row r="20" spans="1:12" ht="15">
      <c r="A20" s="166" t="s">
        <v>17</v>
      </c>
      <c r="B20" s="166"/>
      <c r="C20" s="184" t="s">
        <v>18</v>
      </c>
      <c r="D20" s="184"/>
      <c r="E20" s="184"/>
      <c r="F20" s="184"/>
      <c r="G20" s="184"/>
      <c r="H20" s="184"/>
      <c r="I20" s="184"/>
      <c r="J20" s="4"/>
      <c r="K20" s="4"/>
      <c r="L20" s="4"/>
    </row>
    <row r="21" spans="1:12" ht="12.75">
      <c r="A21" s="17"/>
      <c r="B21" s="18"/>
      <c r="C21" s="99"/>
      <c r="D21" s="97"/>
      <c r="E21" s="97"/>
      <c r="F21" s="97"/>
      <c r="G21" s="97"/>
      <c r="H21" s="97"/>
      <c r="I21" s="98"/>
      <c r="J21" s="4"/>
      <c r="K21" s="4"/>
      <c r="L21" s="4"/>
    </row>
    <row r="22" spans="1:12" ht="15">
      <c r="A22" s="166" t="s">
        <v>19</v>
      </c>
      <c r="B22" s="166"/>
      <c r="C22" s="111">
        <v>520</v>
      </c>
      <c r="D22" s="180" t="s">
        <v>12</v>
      </c>
      <c r="E22" s="180"/>
      <c r="F22" s="180"/>
      <c r="G22" s="181"/>
      <c r="H22" s="181"/>
      <c r="I22" s="100"/>
      <c r="J22" s="4"/>
      <c r="K22" s="4"/>
      <c r="L22" s="4"/>
    </row>
    <row r="23" spans="1:12" ht="15">
      <c r="A23" s="17"/>
      <c r="B23" s="18"/>
      <c r="C23" s="107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5">
      <c r="A24" s="166" t="s">
        <v>20</v>
      </c>
      <c r="B24" s="166"/>
      <c r="C24" s="111">
        <v>13</v>
      </c>
      <c r="D24" s="180" t="s">
        <v>21</v>
      </c>
      <c r="E24" s="180"/>
      <c r="F24" s="180"/>
      <c r="G24" s="180"/>
      <c r="H24" s="66" t="s">
        <v>22</v>
      </c>
      <c r="I24" s="114">
        <v>452</v>
      </c>
      <c r="J24" s="4"/>
      <c r="K24" s="4"/>
      <c r="L24" s="4"/>
    </row>
    <row r="25" spans="1:12" ht="15">
      <c r="A25" s="17"/>
      <c r="B25" s="18"/>
      <c r="C25" s="112"/>
      <c r="D25" s="10"/>
      <c r="E25" s="10"/>
      <c r="F25" s="10"/>
      <c r="G25" s="18"/>
      <c r="H25" s="18" t="s">
        <v>23</v>
      </c>
      <c r="I25" s="101"/>
      <c r="J25" s="4"/>
      <c r="K25" s="4"/>
      <c r="L25" s="4"/>
    </row>
    <row r="26" spans="1:12" ht="15">
      <c r="A26" s="166" t="s">
        <v>24</v>
      </c>
      <c r="B26" s="166"/>
      <c r="C26" s="113" t="s">
        <v>298</v>
      </c>
      <c r="D26" s="24"/>
      <c r="E26" s="4"/>
      <c r="F26" s="10"/>
      <c r="G26" s="182" t="s">
        <v>25</v>
      </c>
      <c r="H26" s="182"/>
      <c r="I26" s="115" t="s">
        <v>26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177" t="s">
        <v>27</v>
      </c>
      <c r="B28" s="177"/>
      <c r="C28" s="177"/>
      <c r="D28" s="177"/>
      <c r="E28" s="178" t="s">
        <v>28</v>
      </c>
      <c r="F28" s="178"/>
      <c r="G28" s="178"/>
      <c r="H28" s="179" t="s">
        <v>29</v>
      </c>
      <c r="I28" s="179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172" t="s">
        <v>299</v>
      </c>
      <c r="B30" s="172"/>
      <c r="C30" s="172"/>
      <c r="D30" s="172"/>
      <c r="E30" s="173" t="s">
        <v>300</v>
      </c>
      <c r="F30" s="173"/>
      <c r="G30" s="173"/>
      <c r="H30" s="174" t="s">
        <v>4</v>
      </c>
      <c r="I30" s="174"/>
      <c r="J30" s="4"/>
      <c r="K30" s="4"/>
      <c r="L30" s="4"/>
    </row>
    <row r="31" spans="1:12" ht="12.75" customHeight="1">
      <c r="A31" s="17"/>
      <c r="B31" s="18"/>
      <c r="C31" s="22"/>
      <c r="D31" s="176"/>
      <c r="E31" s="176"/>
      <c r="F31" s="176"/>
      <c r="G31" s="176"/>
      <c r="H31" s="10"/>
      <c r="I31" s="29"/>
      <c r="J31" s="4"/>
      <c r="K31" s="4"/>
      <c r="L31" s="4"/>
    </row>
    <row r="32" spans="1:12" ht="12.75">
      <c r="A32" s="172" t="s">
        <v>301</v>
      </c>
      <c r="B32" s="172"/>
      <c r="C32" s="172"/>
      <c r="D32" s="172"/>
      <c r="E32" s="173" t="s">
        <v>302</v>
      </c>
      <c r="F32" s="173"/>
      <c r="G32" s="173"/>
      <c r="H32" s="174" t="s">
        <v>303</v>
      </c>
      <c r="I32" s="174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172"/>
      <c r="B34" s="172"/>
      <c r="C34" s="172"/>
      <c r="D34" s="172"/>
      <c r="E34" s="173"/>
      <c r="F34" s="173"/>
      <c r="G34" s="173"/>
      <c r="H34" s="174"/>
      <c r="I34" s="174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172"/>
      <c r="B36" s="172"/>
      <c r="C36" s="172"/>
      <c r="D36" s="172"/>
      <c r="E36" s="173"/>
      <c r="F36" s="173"/>
      <c r="G36" s="173"/>
      <c r="H36" s="174"/>
      <c r="I36" s="174"/>
      <c r="J36" s="4"/>
      <c r="K36" s="4"/>
      <c r="L36" s="4"/>
    </row>
    <row r="37" spans="1:12" ht="12.75">
      <c r="A37" s="31"/>
      <c r="B37" s="32"/>
      <c r="C37" s="170"/>
      <c r="D37" s="170"/>
      <c r="E37" s="10"/>
      <c r="F37" s="170"/>
      <c r="G37" s="170"/>
      <c r="H37" s="10"/>
      <c r="I37" s="15"/>
      <c r="J37" s="4"/>
      <c r="K37" s="4"/>
      <c r="L37" s="4"/>
    </row>
    <row r="38" spans="1:12" ht="12.75">
      <c r="A38" s="172"/>
      <c r="B38" s="172"/>
      <c r="C38" s="172"/>
      <c r="D38" s="172"/>
      <c r="E38" s="173"/>
      <c r="F38" s="173"/>
      <c r="G38" s="173"/>
      <c r="H38" s="174"/>
      <c r="I38" s="174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172"/>
      <c r="B40" s="172"/>
      <c r="C40" s="172"/>
      <c r="D40" s="172"/>
      <c r="E40" s="173"/>
      <c r="F40" s="173"/>
      <c r="G40" s="173"/>
      <c r="H40" s="174"/>
      <c r="I40" s="174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164" t="s">
        <v>30</v>
      </c>
      <c r="B44" s="164"/>
      <c r="C44" s="174"/>
      <c r="D44" s="174"/>
      <c r="E44" s="10"/>
      <c r="F44" s="175"/>
      <c r="G44" s="175"/>
      <c r="H44" s="175"/>
      <c r="I44" s="175"/>
      <c r="J44" s="4"/>
      <c r="K44" s="4"/>
      <c r="L44" s="4"/>
    </row>
    <row r="45" spans="1:12" ht="12.75">
      <c r="A45" s="31"/>
      <c r="B45" s="32"/>
      <c r="C45" s="170"/>
      <c r="D45" s="170"/>
      <c r="E45" s="10"/>
      <c r="F45" s="170"/>
      <c r="G45" s="170"/>
      <c r="H45" s="42"/>
      <c r="I45" s="43"/>
      <c r="J45" s="4"/>
      <c r="K45" s="4"/>
      <c r="L45" s="4"/>
    </row>
    <row r="46" spans="1:12" ht="12.75" customHeight="1" thickBot="1">
      <c r="A46" s="164" t="s">
        <v>31</v>
      </c>
      <c r="B46" s="164"/>
      <c r="C46" s="171" t="s">
        <v>32</v>
      </c>
      <c r="D46" s="171"/>
      <c r="E46" s="171"/>
      <c r="F46" s="171"/>
      <c r="G46" s="171"/>
      <c r="H46" s="171"/>
      <c r="I46" s="171"/>
      <c r="J46" s="4"/>
      <c r="K46" s="4"/>
      <c r="L46" s="4"/>
    </row>
    <row r="47" spans="1:12" ht="12.75">
      <c r="A47" s="17"/>
      <c r="B47" s="18"/>
      <c r="C47" s="22" t="s">
        <v>33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164" t="s">
        <v>34</v>
      </c>
      <c r="B48" s="164"/>
      <c r="C48" s="165" t="s">
        <v>35</v>
      </c>
      <c r="D48" s="165"/>
      <c r="E48" s="165"/>
      <c r="F48" s="10"/>
      <c r="G48" s="23" t="s">
        <v>36</v>
      </c>
      <c r="H48" s="165" t="s">
        <v>267</v>
      </c>
      <c r="I48" s="165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164" t="s">
        <v>15</v>
      </c>
      <c r="B50" s="164"/>
      <c r="C50" s="165" t="s">
        <v>16</v>
      </c>
      <c r="D50" s="165"/>
      <c r="E50" s="165"/>
      <c r="F50" s="165"/>
      <c r="G50" s="165"/>
      <c r="H50" s="165"/>
      <c r="I50" s="165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.75" thickBot="1">
      <c r="A52" s="166" t="s">
        <v>37</v>
      </c>
      <c r="B52" s="166"/>
      <c r="C52" s="167" t="s">
        <v>38</v>
      </c>
      <c r="D52" s="167"/>
      <c r="E52" s="167"/>
      <c r="F52" s="167"/>
      <c r="G52" s="167"/>
      <c r="H52" s="167"/>
      <c r="I52" s="167"/>
      <c r="J52" s="4"/>
      <c r="K52" s="4"/>
      <c r="L52" s="4"/>
    </row>
    <row r="53" spans="1:12" ht="12.75">
      <c r="A53" s="44"/>
      <c r="B53" s="21"/>
      <c r="C53" s="168" t="s">
        <v>39</v>
      </c>
      <c r="D53" s="168"/>
      <c r="E53" s="168"/>
      <c r="F53" s="168"/>
      <c r="G53" s="168"/>
      <c r="H53" s="168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169" t="s">
        <v>40</v>
      </c>
      <c r="C55" s="169"/>
      <c r="D55" s="169"/>
      <c r="E55" s="169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160" t="s">
        <v>292</v>
      </c>
      <c r="C56" s="160"/>
      <c r="D56" s="160"/>
      <c r="E56" s="160"/>
      <c r="F56" s="160"/>
      <c r="G56" s="160"/>
      <c r="H56" s="160"/>
      <c r="I56" s="160"/>
      <c r="J56" s="4"/>
      <c r="K56" s="4"/>
      <c r="L56" s="4"/>
    </row>
    <row r="57" spans="1:12" ht="12.75">
      <c r="A57" s="44"/>
      <c r="B57" s="161" t="s">
        <v>293</v>
      </c>
      <c r="C57" s="161"/>
      <c r="D57" s="161"/>
      <c r="E57" s="161"/>
      <c r="F57" s="161"/>
      <c r="G57" s="161"/>
      <c r="H57" s="161"/>
      <c r="I57" s="47"/>
      <c r="J57" s="4"/>
      <c r="K57" s="4"/>
      <c r="L57" s="4"/>
    </row>
    <row r="58" spans="1:12" ht="12.75">
      <c r="A58" s="44"/>
      <c r="B58" s="160" t="s">
        <v>294</v>
      </c>
      <c r="C58" s="160"/>
      <c r="D58" s="160"/>
      <c r="E58" s="160"/>
      <c r="F58" s="160"/>
      <c r="G58" s="160"/>
      <c r="H58" s="160"/>
      <c r="I58" s="160"/>
      <c r="J58" s="4"/>
      <c r="K58" s="4"/>
      <c r="L58" s="4"/>
    </row>
    <row r="59" spans="1:12" ht="12.75">
      <c r="A59" s="44"/>
      <c r="B59" s="160" t="s">
        <v>295</v>
      </c>
      <c r="C59" s="160"/>
      <c r="D59" s="160"/>
      <c r="E59" s="160"/>
      <c r="F59" s="160"/>
      <c r="G59" s="160"/>
      <c r="H59" s="160"/>
      <c r="I59" s="160"/>
      <c r="J59" s="4"/>
      <c r="K59" s="4"/>
      <c r="L59" s="4"/>
    </row>
    <row r="60" spans="1:12" ht="12.75">
      <c r="A60" s="44"/>
      <c r="B60" s="48" t="s">
        <v>296</v>
      </c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44"/>
      <c r="B61" s="48"/>
      <c r="C61" s="49"/>
      <c r="D61" s="49"/>
      <c r="E61" s="49"/>
      <c r="F61" s="49"/>
      <c r="G61" s="49"/>
      <c r="H61" s="49"/>
      <c r="I61" s="50"/>
      <c r="J61" s="4"/>
      <c r="K61" s="4"/>
      <c r="L61" s="4"/>
    </row>
    <row r="62" spans="1:12" ht="12.75">
      <c r="A62" s="44"/>
      <c r="B62" s="48"/>
      <c r="C62" s="49"/>
      <c r="D62" s="49"/>
      <c r="E62" s="49"/>
      <c r="F62" s="49"/>
      <c r="G62" s="49"/>
      <c r="H62" s="49"/>
      <c r="I62" s="50"/>
      <c r="J62" s="4"/>
      <c r="K62" s="4"/>
      <c r="L62" s="4"/>
    </row>
    <row r="63" spans="1:12" ht="13.5" thickBot="1">
      <c r="A63" s="51"/>
      <c r="B63" s="10"/>
      <c r="C63" s="10"/>
      <c r="D63" s="10"/>
      <c r="E63" s="10"/>
      <c r="F63" s="10"/>
      <c r="G63" s="52"/>
      <c r="H63" s="53"/>
      <c r="I63" s="54"/>
      <c r="J63" s="4"/>
      <c r="K63" s="4"/>
      <c r="L63" s="4"/>
    </row>
    <row r="64" spans="1:12" ht="12.75">
      <c r="A64" s="9"/>
      <c r="B64" s="10"/>
      <c r="C64" s="10"/>
      <c r="D64" s="10"/>
      <c r="E64" s="21" t="s">
        <v>41</v>
      </c>
      <c r="F64" s="4"/>
      <c r="G64" s="162" t="s">
        <v>42</v>
      </c>
      <c r="H64" s="162"/>
      <c r="I64" s="162"/>
      <c r="J64" s="4"/>
      <c r="K64" s="4"/>
      <c r="L64" s="4"/>
    </row>
    <row r="65" spans="1:12" ht="12.75">
      <c r="A65" s="55"/>
      <c r="B65" s="56"/>
      <c r="C65" s="57"/>
      <c r="D65" s="57"/>
      <c r="E65" s="57"/>
      <c r="F65" s="57"/>
      <c r="G65" s="163"/>
      <c r="H65" s="163"/>
      <c r="I65" s="58"/>
      <c r="J65" s="4"/>
      <c r="K65" s="4"/>
      <c r="L65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4:I64"/>
    <mergeCell ref="G65:H6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97">
      <selection activeCell="K114" sqref="K114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201" t="s">
        <v>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7.25" customHeight="1" thickBot="1">
      <c r="A2" s="202" t="s">
        <v>297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" customHeight="1" thickBot="1" thickTop="1">
      <c r="A3" s="203" t="s">
        <v>44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4" customHeight="1" thickTop="1">
      <c r="A4" s="204" t="s">
        <v>45</v>
      </c>
      <c r="B4" s="204"/>
      <c r="C4" s="204"/>
      <c r="D4" s="204"/>
      <c r="E4" s="204"/>
      <c r="F4" s="204"/>
      <c r="G4" s="204"/>
      <c r="H4" s="204"/>
      <c r="I4" s="142" t="s">
        <v>268</v>
      </c>
      <c r="J4" s="142" t="s">
        <v>46</v>
      </c>
      <c r="K4" s="142" t="s">
        <v>47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68">
        <v>2</v>
      </c>
      <c r="J5" s="67">
        <v>3</v>
      </c>
      <c r="K5" s="67">
        <v>4</v>
      </c>
    </row>
    <row r="6" spans="1:11" ht="21" customHeight="1" thickBot="1">
      <c r="A6" s="199" t="s">
        <v>48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7.25" customHeight="1" thickBot="1" thickTop="1">
      <c r="A7" s="192" t="s">
        <v>49</v>
      </c>
      <c r="B7" s="192"/>
      <c r="C7" s="192"/>
      <c r="D7" s="192"/>
      <c r="E7" s="192"/>
      <c r="F7" s="192"/>
      <c r="G7" s="192"/>
      <c r="H7" s="192"/>
      <c r="I7" s="73">
        <v>1</v>
      </c>
      <c r="J7" s="117">
        <v>0</v>
      </c>
      <c r="K7" s="117">
        <v>0</v>
      </c>
    </row>
    <row r="8" spans="1:11" ht="15" customHeight="1" thickBot="1">
      <c r="A8" s="192" t="s">
        <v>270</v>
      </c>
      <c r="B8" s="192"/>
      <c r="C8" s="192"/>
      <c r="D8" s="192"/>
      <c r="E8" s="192"/>
      <c r="F8" s="192"/>
      <c r="G8" s="192"/>
      <c r="H8" s="192"/>
      <c r="I8" s="73">
        <v>2</v>
      </c>
      <c r="J8" s="116">
        <f>J9+J16+J26+J35+J39</f>
        <v>187611473</v>
      </c>
      <c r="K8" s="116">
        <f>K9+K16+K26+K35+K39</f>
        <v>290716812</v>
      </c>
    </row>
    <row r="9" spans="1:11" ht="12.75" customHeight="1">
      <c r="A9" s="197" t="s">
        <v>50</v>
      </c>
      <c r="B9" s="197"/>
      <c r="C9" s="197"/>
      <c r="D9" s="197"/>
      <c r="E9" s="197"/>
      <c r="F9" s="197"/>
      <c r="G9" s="197"/>
      <c r="H9" s="197"/>
      <c r="I9" s="74">
        <v>3</v>
      </c>
      <c r="J9" s="121">
        <v>0</v>
      </c>
      <c r="K9" s="121">
        <f>SUM(K10:K15)</f>
        <v>724686</v>
      </c>
    </row>
    <row r="10" spans="1:11" ht="12.75" customHeight="1">
      <c r="A10" s="195" t="s">
        <v>51</v>
      </c>
      <c r="B10" s="195"/>
      <c r="C10" s="195"/>
      <c r="D10" s="195"/>
      <c r="E10" s="195"/>
      <c r="F10" s="195"/>
      <c r="G10" s="195"/>
      <c r="H10" s="195"/>
      <c r="I10" s="75">
        <v>4</v>
      </c>
      <c r="J10" s="122">
        <v>0</v>
      </c>
      <c r="K10" s="122">
        <v>0</v>
      </c>
    </row>
    <row r="11" spans="1:11" ht="12.75" customHeight="1">
      <c r="A11" s="195" t="s">
        <v>52</v>
      </c>
      <c r="B11" s="195"/>
      <c r="C11" s="195"/>
      <c r="D11" s="195"/>
      <c r="E11" s="195"/>
      <c r="F11" s="195"/>
      <c r="G11" s="195"/>
      <c r="H11" s="195"/>
      <c r="I11" s="75">
        <v>5</v>
      </c>
      <c r="J11" s="122">
        <v>0</v>
      </c>
      <c r="K11" s="122">
        <v>0</v>
      </c>
    </row>
    <row r="12" spans="1:11" ht="12.75" customHeight="1">
      <c r="A12" s="195" t="s">
        <v>53</v>
      </c>
      <c r="B12" s="195"/>
      <c r="C12" s="195"/>
      <c r="D12" s="195"/>
      <c r="E12" s="195"/>
      <c r="F12" s="195"/>
      <c r="G12" s="195"/>
      <c r="H12" s="195"/>
      <c r="I12" s="75">
        <v>6</v>
      </c>
      <c r="J12" s="122">
        <v>0</v>
      </c>
      <c r="K12" s="122">
        <v>724686</v>
      </c>
    </row>
    <row r="13" spans="1:11" ht="12.75" customHeight="1">
      <c r="A13" s="195" t="s">
        <v>54</v>
      </c>
      <c r="B13" s="195"/>
      <c r="C13" s="195"/>
      <c r="D13" s="195"/>
      <c r="E13" s="195"/>
      <c r="F13" s="195"/>
      <c r="G13" s="195"/>
      <c r="H13" s="195"/>
      <c r="I13" s="75">
        <v>7</v>
      </c>
      <c r="J13" s="122">
        <v>0</v>
      </c>
      <c r="K13" s="122">
        <v>0</v>
      </c>
    </row>
    <row r="14" spans="1:11" ht="12.75" customHeight="1">
      <c r="A14" s="195" t="s">
        <v>55</v>
      </c>
      <c r="B14" s="195"/>
      <c r="C14" s="195"/>
      <c r="D14" s="195"/>
      <c r="E14" s="195"/>
      <c r="F14" s="195"/>
      <c r="G14" s="195"/>
      <c r="H14" s="195"/>
      <c r="I14" s="75">
        <v>8</v>
      </c>
      <c r="J14" s="122">
        <v>0</v>
      </c>
      <c r="K14" s="122">
        <v>0</v>
      </c>
    </row>
    <row r="15" spans="1:11" ht="12.75" customHeight="1">
      <c r="A15" s="195" t="s">
        <v>56</v>
      </c>
      <c r="B15" s="195"/>
      <c r="C15" s="195"/>
      <c r="D15" s="195"/>
      <c r="E15" s="195"/>
      <c r="F15" s="195"/>
      <c r="G15" s="195"/>
      <c r="H15" s="195"/>
      <c r="I15" s="75">
        <v>9</v>
      </c>
      <c r="J15" s="122">
        <v>0</v>
      </c>
      <c r="K15" s="122">
        <v>0</v>
      </c>
    </row>
    <row r="16" spans="1:11" ht="12.75" customHeight="1">
      <c r="A16" s="197" t="s">
        <v>57</v>
      </c>
      <c r="B16" s="197"/>
      <c r="C16" s="197"/>
      <c r="D16" s="197"/>
      <c r="E16" s="197"/>
      <c r="F16" s="197"/>
      <c r="G16" s="197"/>
      <c r="H16" s="197"/>
      <c r="I16" s="74">
        <v>10</v>
      </c>
      <c r="J16" s="118">
        <f>SUM(J17:J25)</f>
        <v>179905435</v>
      </c>
      <c r="K16" s="118">
        <f>SUM(K17:K25)</f>
        <v>205624681</v>
      </c>
    </row>
    <row r="17" spans="1:11" ht="12.75" customHeight="1">
      <c r="A17" s="195" t="s">
        <v>58</v>
      </c>
      <c r="B17" s="195"/>
      <c r="C17" s="195"/>
      <c r="D17" s="195"/>
      <c r="E17" s="195"/>
      <c r="F17" s="195"/>
      <c r="G17" s="195"/>
      <c r="H17" s="195"/>
      <c r="I17" s="75">
        <v>11</v>
      </c>
      <c r="J17" s="123">
        <v>45286310</v>
      </c>
      <c r="K17" s="123">
        <v>49976270</v>
      </c>
    </row>
    <row r="18" spans="1:11" ht="12.75" customHeight="1">
      <c r="A18" s="195" t="s">
        <v>59</v>
      </c>
      <c r="B18" s="195"/>
      <c r="C18" s="195"/>
      <c r="D18" s="195"/>
      <c r="E18" s="195"/>
      <c r="F18" s="195"/>
      <c r="G18" s="195"/>
      <c r="H18" s="195"/>
      <c r="I18" s="75">
        <v>12</v>
      </c>
      <c r="J18" s="123">
        <v>117162525</v>
      </c>
      <c r="K18" s="123">
        <v>130046528</v>
      </c>
    </row>
    <row r="19" spans="1:11" ht="12.75" customHeight="1">
      <c r="A19" s="195" t="s">
        <v>60</v>
      </c>
      <c r="B19" s="195"/>
      <c r="C19" s="195"/>
      <c r="D19" s="195"/>
      <c r="E19" s="195"/>
      <c r="F19" s="195"/>
      <c r="G19" s="195"/>
      <c r="H19" s="195"/>
      <c r="I19" s="75">
        <v>13</v>
      </c>
      <c r="J19" s="124">
        <v>0</v>
      </c>
      <c r="K19" s="124">
        <v>0</v>
      </c>
    </row>
    <row r="20" spans="1:11" ht="12.75" customHeight="1">
      <c r="A20" s="195" t="s">
        <v>61</v>
      </c>
      <c r="B20" s="195"/>
      <c r="C20" s="195"/>
      <c r="D20" s="195"/>
      <c r="E20" s="195"/>
      <c r="F20" s="195"/>
      <c r="G20" s="195"/>
      <c r="H20" s="195"/>
      <c r="I20" s="75">
        <v>14</v>
      </c>
      <c r="J20" s="123">
        <v>3692464</v>
      </c>
      <c r="K20" s="123">
        <v>8092664</v>
      </c>
    </row>
    <row r="21" spans="1:11" ht="12.75" customHeight="1">
      <c r="A21" s="195" t="s">
        <v>62</v>
      </c>
      <c r="B21" s="195"/>
      <c r="C21" s="195"/>
      <c r="D21" s="195"/>
      <c r="E21" s="195"/>
      <c r="F21" s="195"/>
      <c r="G21" s="195"/>
      <c r="H21" s="195"/>
      <c r="I21" s="75">
        <v>15</v>
      </c>
      <c r="J21" s="124">
        <v>0</v>
      </c>
      <c r="K21" s="124">
        <v>0</v>
      </c>
    </row>
    <row r="22" spans="1:11" ht="12.75" customHeight="1">
      <c r="A22" s="195" t="s">
        <v>63</v>
      </c>
      <c r="B22" s="195"/>
      <c r="C22" s="195"/>
      <c r="D22" s="195"/>
      <c r="E22" s="195"/>
      <c r="F22" s="195"/>
      <c r="G22" s="195"/>
      <c r="H22" s="195"/>
      <c r="I22" s="75">
        <v>16</v>
      </c>
      <c r="J22" s="123">
        <v>2865026</v>
      </c>
      <c r="K22" s="123">
        <v>2487</v>
      </c>
    </row>
    <row r="23" spans="1:11" ht="12.75" customHeight="1">
      <c r="A23" s="195" t="s">
        <v>64</v>
      </c>
      <c r="B23" s="195"/>
      <c r="C23" s="195"/>
      <c r="D23" s="195"/>
      <c r="E23" s="195"/>
      <c r="F23" s="195"/>
      <c r="G23" s="195"/>
      <c r="H23" s="195"/>
      <c r="I23" s="75">
        <v>17</v>
      </c>
      <c r="J23" s="123">
        <v>10730183</v>
      </c>
      <c r="K23" s="123">
        <v>17337805</v>
      </c>
    </row>
    <row r="24" spans="1:11" ht="12.75" customHeight="1">
      <c r="A24" s="195" t="s">
        <v>65</v>
      </c>
      <c r="B24" s="195"/>
      <c r="C24" s="195"/>
      <c r="D24" s="195"/>
      <c r="E24" s="195"/>
      <c r="F24" s="195"/>
      <c r="G24" s="195"/>
      <c r="H24" s="195"/>
      <c r="I24" s="75">
        <v>18</v>
      </c>
      <c r="J24" s="123">
        <v>168927</v>
      </c>
      <c r="K24" s="123">
        <v>168927</v>
      </c>
    </row>
    <row r="25" spans="1:11" ht="12.75" customHeight="1">
      <c r="A25" s="195" t="s">
        <v>66</v>
      </c>
      <c r="B25" s="195"/>
      <c r="C25" s="195"/>
      <c r="D25" s="195"/>
      <c r="E25" s="195"/>
      <c r="F25" s="195"/>
      <c r="G25" s="195"/>
      <c r="H25" s="195"/>
      <c r="I25" s="75">
        <v>19</v>
      </c>
      <c r="J25" s="124">
        <v>0</v>
      </c>
      <c r="K25" s="124">
        <v>0</v>
      </c>
    </row>
    <row r="26" spans="1:11" ht="12.75" customHeight="1">
      <c r="A26" s="197" t="s">
        <v>67</v>
      </c>
      <c r="B26" s="197"/>
      <c r="C26" s="197"/>
      <c r="D26" s="197"/>
      <c r="E26" s="197"/>
      <c r="F26" s="197"/>
      <c r="G26" s="197"/>
      <c r="H26" s="197"/>
      <c r="I26" s="74">
        <v>20</v>
      </c>
      <c r="J26" s="118">
        <f>SUM(J27:J34)</f>
        <v>6940293</v>
      </c>
      <c r="K26" s="118">
        <f>SUM(K27:K34)</f>
        <v>83920626</v>
      </c>
    </row>
    <row r="27" spans="1:11" ht="12.75" customHeight="1">
      <c r="A27" s="195" t="s">
        <v>68</v>
      </c>
      <c r="B27" s="195"/>
      <c r="C27" s="195"/>
      <c r="D27" s="195"/>
      <c r="E27" s="195"/>
      <c r="F27" s="195"/>
      <c r="G27" s="195"/>
      <c r="H27" s="195"/>
      <c r="I27" s="75">
        <v>21</v>
      </c>
      <c r="J27" s="123">
        <v>0</v>
      </c>
      <c r="K27" s="123">
        <v>0</v>
      </c>
    </row>
    <row r="28" spans="1:11" ht="12.75" customHeight="1">
      <c r="A28" s="195" t="s">
        <v>69</v>
      </c>
      <c r="B28" s="195"/>
      <c r="C28" s="195"/>
      <c r="D28" s="195"/>
      <c r="E28" s="195"/>
      <c r="F28" s="195"/>
      <c r="G28" s="195"/>
      <c r="H28" s="195"/>
      <c r="I28" s="75">
        <v>22</v>
      </c>
      <c r="J28" s="124">
        <v>0</v>
      </c>
      <c r="K28" s="124">
        <v>0</v>
      </c>
    </row>
    <row r="29" spans="1:11" ht="12.75" customHeight="1">
      <c r="A29" s="195" t="s">
        <v>70</v>
      </c>
      <c r="B29" s="195"/>
      <c r="C29" s="195"/>
      <c r="D29" s="195"/>
      <c r="E29" s="195"/>
      <c r="F29" s="195"/>
      <c r="G29" s="195"/>
      <c r="H29" s="195"/>
      <c r="I29" s="75">
        <v>23</v>
      </c>
      <c r="J29" s="124">
        <v>0</v>
      </c>
      <c r="K29" s="124">
        <v>0</v>
      </c>
    </row>
    <row r="30" spans="1:11" ht="12.75" customHeight="1">
      <c r="A30" s="195" t="s">
        <v>71</v>
      </c>
      <c r="B30" s="195"/>
      <c r="C30" s="195"/>
      <c r="D30" s="195"/>
      <c r="E30" s="195"/>
      <c r="F30" s="195"/>
      <c r="G30" s="195"/>
      <c r="H30" s="195"/>
      <c r="I30" s="75">
        <v>24</v>
      </c>
      <c r="J30" s="124">
        <v>0</v>
      </c>
      <c r="K30" s="124">
        <v>0</v>
      </c>
    </row>
    <row r="31" spans="1:11" ht="12.75" customHeight="1">
      <c r="A31" s="195" t="s">
        <v>72</v>
      </c>
      <c r="B31" s="195"/>
      <c r="C31" s="195"/>
      <c r="D31" s="195"/>
      <c r="E31" s="195"/>
      <c r="F31" s="195"/>
      <c r="G31" s="195"/>
      <c r="H31" s="195"/>
      <c r="I31" s="75">
        <v>25</v>
      </c>
      <c r="J31" s="123">
        <v>2483805</v>
      </c>
      <c r="K31" s="123">
        <v>4078434</v>
      </c>
    </row>
    <row r="32" spans="1:11" ht="12.75" customHeight="1">
      <c r="A32" s="195" t="s">
        <v>73</v>
      </c>
      <c r="B32" s="195"/>
      <c r="C32" s="195"/>
      <c r="D32" s="195"/>
      <c r="E32" s="195"/>
      <c r="F32" s="195"/>
      <c r="G32" s="195"/>
      <c r="H32" s="195"/>
      <c r="I32" s="75">
        <v>26</v>
      </c>
      <c r="J32" s="123">
        <v>4456488</v>
      </c>
      <c r="K32" s="123">
        <v>79842192</v>
      </c>
    </row>
    <row r="33" spans="1:11" ht="12.75" customHeight="1">
      <c r="A33" s="195" t="s">
        <v>74</v>
      </c>
      <c r="B33" s="195"/>
      <c r="C33" s="195"/>
      <c r="D33" s="195"/>
      <c r="E33" s="195"/>
      <c r="F33" s="195"/>
      <c r="G33" s="195"/>
      <c r="H33" s="195"/>
      <c r="I33" s="75">
        <v>27</v>
      </c>
      <c r="J33" s="124">
        <v>0</v>
      </c>
      <c r="K33" s="124">
        <v>0</v>
      </c>
    </row>
    <row r="34" spans="1:11" ht="12.75" customHeight="1">
      <c r="A34" s="195" t="s">
        <v>75</v>
      </c>
      <c r="B34" s="195"/>
      <c r="C34" s="195"/>
      <c r="D34" s="195"/>
      <c r="E34" s="195"/>
      <c r="F34" s="195"/>
      <c r="G34" s="195"/>
      <c r="H34" s="195"/>
      <c r="I34" s="75">
        <v>28</v>
      </c>
      <c r="J34" s="124">
        <v>0</v>
      </c>
      <c r="K34" s="124">
        <v>0</v>
      </c>
    </row>
    <row r="35" spans="1:11" ht="12.75" customHeight="1">
      <c r="A35" s="197" t="s">
        <v>76</v>
      </c>
      <c r="B35" s="197"/>
      <c r="C35" s="197"/>
      <c r="D35" s="197"/>
      <c r="E35" s="197"/>
      <c r="F35" s="197"/>
      <c r="G35" s="197"/>
      <c r="H35" s="197"/>
      <c r="I35" s="74">
        <v>29</v>
      </c>
      <c r="J35" s="119">
        <v>0</v>
      </c>
      <c r="K35" s="119">
        <v>0</v>
      </c>
    </row>
    <row r="36" spans="1:11" ht="12.75" customHeight="1">
      <c r="A36" s="195" t="s">
        <v>77</v>
      </c>
      <c r="B36" s="195"/>
      <c r="C36" s="195"/>
      <c r="D36" s="195"/>
      <c r="E36" s="195"/>
      <c r="F36" s="195"/>
      <c r="G36" s="195"/>
      <c r="H36" s="195"/>
      <c r="I36" s="75">
        <v>30</v>
      </c>
      <c r="J36" s="124">
        <v>0</v>
      </c>
      <c r="K36" s="124">
        <v>0</v>
      </c>
    </row>
    <row r="37" spans="1:11" ht="12.75" customHeight="1">
      <c r="A37" s="195" t="s">
        <v>78</v>
      </c>
      <c r="B37" s="195"/>
      <c r="C37" s="195"/>
      <c r="D37" s="195"/>
      <c r="E37" s="195"/>
      <c r="F37" s="195"/>
      <c r="G37" s="195"/>
      <c r="H37" s="195"/>
      <c r="I37" s="75">
        <v>31</v>
      </c>
      <c r="J37" s="124">
        <v>0</v>
      </c>
      <c r="K37" s="124">
        <v>0</v>
      </c>
    </row>
    <row r="38" spans="1:11" ht="12.75" customHeight="1">
      <c r="A38" s="195" t="s">
        <v>79</v>
      </c>
      <c r="B38" s="195"/>
      <c r="C38" s="195"/>
      <c r="D38" s="195"/>
      <c r="E38" s="195"/>
      <c r="F38" s="195"/>
      <c r="G38" s="195"/>
      <c r="H38" s="195"/>
      <c r="I38" s="75">
        <v>32</v>
      </c>
      <c r="J38" s="124">
        <v>0</v>
      </c>
      <c r="K38" s="124">
        <v>0</v>
      </c>
    </row>
    <row r="39" spans="1:11" ht="12.75" customHeight="1">
      <c r="A39" s="197" t="s">
        <v>80</v>
      </c>
      <c r="B39" s="197"/>
      <c r="C39" s="197"/>
      <c r="D39" s="197"/>
      <c r="E39" s="197"/>
      <c r="F39" s="197"/>
      <c r="G39" s="197"/>
      <c r="H39" s="197"/>
      <c r="I39" s="74">
        <v>33</v>
      </c>
      <c r="J39" s="118">
        <v>765745</v>
      </c>
      <c r="K39" s="118">
        <v>446819</v>
      </c>
    </row>
    <row r="40" spans="1:11" ht="19.5" customHeight="1" thickBot="1">
      <c r="A40" s="192" t="s">
        <v>271</v>
      </c>
      <c r="B40" s="192"/>
      <c r="C40" s="192"/>
      <c r="D40" s="192"/>
      <c r="E40" s="192"/>
      <c r="F40" s="192"/>
      <c r="G40" s="192"/>
      <c r="H40" s="192"/>
      <c r="I40" s="73">
        <v>34</v>
      </c>
      <c r="J40" s="116">
        <f>J41+J49+J56+J64</f>
        <v>239990218</v>
      </c>
      <c r="K40" s="116">
        <f>K41+K49+K56+K64</f>
        <v>164274811</v>
      </c>
    </row>
    <row r="41" spans="1:11" ht="12.75" customHeight="1">
      <c r="A41" s="197" t="s">
        <v>81</v>
      </c>
      <c r="B41" s="197"/>
      <c r="C41" s="197"/>
      <c r="D41" s="197"/>
      <c r="E41" s="197"/>
      <c r="F41" s="197"/>
      <c r="G41" s="197"/>
      <c r="H41" s="197"/>
      <c r="I41" s="74">
        <v>35</v>
      </c>
      <c r="J41" s="118">
        <f>SUM(J42:J48)</f>
        <v>3666771</v>
      </c>
      <c r="K41" s="118">
        <f>SUM(K42:K48)</f>
        <v>3168160</v>
      </c>
    </row>
    <row r="42" spans="1:11" ht="12.75" customHeight="1">
      <c r="A42" s="195" t="s">
        <v>82</v>
      </c>
      <c r="B42" s="195"/>
      <c r="C42" s="195"/>
      <c r="D42" s="195"/>
      <c r="E42" s="195"/>
      <c r="F42" s="195"/>
      <c r="G42" s="195"/>
      <c r="H42" s="195"/>
      <c r="I42" s="75">
        <v>36</v>
      </c>
      <c r="J42" s="123">
        <v>1672662</v>
      </c>
      <c r="K42" s="123">
        <v>2071257</v>
      </c>
    </row>
    <row r="43" spans="1:11" ht="12.75" customHeight="1">
      <c r="A43" s="195" t="s">
        <v>83</v>
      </c>
      <c r="B43" s="195"/>
      <c r="C43" s="195"/>
      <c r="D43" s="195"/>
      <c r="E43" s="195"/>
      <c r="F43" s="195"/>
      <c r="G43" s="195"/>
      <c r="H43" s="195"/>
      <c r="I43" s="75">
        <v>37</v>
      </c>
      <c r="J43" s="124">
        <v>0</v>
      </c>
      <c r="K43" s="124">
        <v>0</v>
      </c>
    </row>
    <row r="44" spans="1:11" ht="12.75" customHeight="1">
      <c r="A44" s="195" t="s">
        <v>84</v>
      </c>
      <c r="B44" s="195"/>
      <c r="C44" s="195"/>
      <c r="D44" s="195"/>
      <c r="E44" s="195"/>
      <c r="F44" s="195"/>
      <c r="G44" s="195"/>
      <c r="H44" s="195"/>
      <c r="I44" s="75">
        <v>38</v>
      </c>
      <c r="J44" s="124">
        <v>0</v>
      </c>
      <c r="K44" s="124">
        <v>0</v>
      </c>
    </row>
    <row r="45" spans="1:11" ht="12.75" customHeight="1">
      <c r="A45" s="195" t="s">
        <v>85</v>
      </c>
      <c r="B45" s="195"/>
      <c r="C45" s="195"/>
      <c r="D45" s="195"/>
      <c r="E45" s="195"/>
      <c r="F45" s="195"/>
      <c r="G45" s="195"/>
      <c r="H45" s="195"/>
      <c r="I45" s="75">
        <v>39</v>
      </c>
      <c r="J45" s="124">
        <v>0</v>
      </c>
      <c r="K45" s="124">
        <v>0</v>
      </c>
    </row>
    <row r="46" spans="1:11" ht="12.75" customHeight="1">
      <c r="A46" s="195" t="s">
        <v>86</v>
      </c>
      <c r="B46" s="195"/>
      <c r="C46" s="195"/>
      <c r="D46" s="195"/>
      <c r="E46" s="195"/>
      <c r="F46" s="195"/>
      <c r="G46" s="195"/>
      <c r="H46" s="195"/>
      <c r="I46" s="75">
        <v>40</v>
      </c>
      <c r="J46" s="123">
        <v>1994109</v>
      </c>
      <c r="K46" s="123">
        <v>1096903</v>
      </c>
    </row>
    <row r="47" spans="1:11" ht="12.75" customHeight="1">
      <c r="A47" s="195" t="s">
        <v>87</v>
      </c>
      <c r="B47" s="195"/>
      <c r="C47" s="195"/>
      <c r="D47" s="195"/>
      <c r="E47" s="195"/>
      <c r="F47" s="195"/>
      <c r="G47" s="195"/>
      <c r="H47" s="195"/>
      <c r="I47" s="75">
        <v>41</v>
      </c>
      <c r="J47" s="124">
        <v>0</v>
      </c>
      <c r="K47" s="124">
        <v>0</v>
      </c>
    </row>
    <row r="48" spans="1:11" ht="12.75" customHeight="1">
      <c r="A48" s="195" t="s">
        <v>88</v>
      </c>
      <c r="B48" s="195"/>
      <c r="C48" s="195"/>
      <c r="D48" s="195"/>
      <c r="E48" s="195"/>
      <c r="F48" s="195"/>
      <c r="G48" s="195"/>
      <c r="H48" s="195"/>
      <c r="I48" s="75">
        <v>42</v>
      </c>
      <c r="J48" s="124">
        <v>0</v>
      </c>
      <c r="K48" s="124">
        <v>0</v>
      </c>
    </row>
    <row r="49" spans="1:11" ht="12.75" customHeight="1">
      <c r="A49" s="197" t="s">
        <v>89</v>
      </c>
      <c r="B49" s="197"/>
      <c r="C49" s="197"/>
      <c r="D49" s="197"/>
      <c r="E49" s="197"/>
      <c r="F49" s="197"/>
      <c r="G49" s="197"/>
      <c r="H49" s="197"/>
      <c r="I49" s="74">
        <v>43</v>
      </c>
      <c r="J49" s="118">
        <f>SUM(J50:J55)</f>
        <v>25035047</v>
      </c>
      <c r="K49" s="118">
        <f>SUM(K50:K55)</f>
        <v>12640769</v>
      </c>
    </row>
    <row r="50" spans="1:11" ht="12.75" customHeight="1">
      <c r="A50" s="195" t="s">
        <v>90</v>
      </c>
      <c r="B50" s="195"/>
      <c r="C50" s="195"/>
      <c r="D50" s="195"/>
      <c r="E50" s="195"/>
      <c r="F50" s="195"/>
      <c r="G50" s="195"/>
      <c r="H50" s="195"/>
      <c r="I50" s="75">
        <v>44</v>
      </c>
      <c r="J50" s="124">
        <v>0</v>
      </c>
      <c r="K50" s="124">
        <v>0</v>
      </c>
    </row>
    <row r="51" spans="1:11" ht="12.75" customHeight="1">
      <c r="A51" s="195" t="s">
        <v>91</v>
      </c>
      <c r="B51" s="195"/>
      <c r="C51" s="195"/>
      <c r="D51" s="195"/>
      <c r="E51" s="195"/>
      <c r="F51" s="195"/>
      <c r="G51" s="195"/>
      <c r="H51" s="195"/>
      <c r="I51" s="75">
        <v>45</v>
      </c>
      <c r="J51" s="123">
        <v>14164286</v>
      </c>
      <c r="K51" s="123">
        <v>11496947</v>
      </c>
    </row>
    <row r="52" spans="1:11" ht="12.75" customHeight="1">
      <c r="A52" s="195" t="s">
        <v>92</v>
      </c>
      <c r="B52" s="195"/>
      <c r="C52" s="195"/>
      <c r="D52" s="195"/>
      <c r="E52" s="195"/>
      <c r="F52" s="195"/>
      <c r="G52" s="195"/>
      <c r="H52" s="195"/>
      <c r="I52" s="75">
        <v>46</v>
      </c>
      <c r="J52" s="124">
        <v>0</v>
      </c>
      <c r="K52" s="124">
        <v>0</v>
      </c>
    </row>
    <row r="53" spans="1:11" ht="12.75" customHeight="1">
      <c r="A53" s="195" t="s">
        <v>93</v>
      </c>
      <c r="B53" s="195"/>
      <c r="C53" s="195"/>
      <c r="D53" s="195"/>
      <c r="E53" s="195"/>
      <c r="F53" s="195"/>
      <c r="G53" s="195"/>
      <c r="H53" s="195"/>
      <c r="I53" s="75">
        <v>47</v>
      </c>
      <c r="J53" s="123">
        <v>15522</v>
      </c>
      <c r="K53" s="123">
        <v>94884</v>
      </c>
    </row>
    <row r="54" spans="1:11" ht="12.75" customHeight="1">
      <c r="A54" s="195" t="s">
        <v>94</v>
      </c>
      <c r="B54" s="195"/>
      <c r="C54" s="195"/>
      <c r="D54" s="195"/>
      <c r="E54" s="195"/>
      <c r="F54" s="195"/>
      <c r="G54" s="195"/>
      <c r="H54" s="195"/>
      <c r="I54" s="75">
        <v>48</v>
      </c>
      <c r="J54" s="123">
        <v>10855239</v>
      </c>
      <c r="K54" s="123">
        <v>1048938</v>
      </c>
    </row>
    <row r="55" spans="1:11" ht="12.75" customHeight="1">
      <c r="A55" s="195" t="s">
        <v>95</v>
      </c>
      <c r="B55" s="195"/>
      <c r="C55" s="195"/>
      <c r="D55" s="195"/>
      <c r="E55" s="195"/>
      <c r="F55" s="195"/>
      <c r="G55" s="195"/>
      <c r="H55" s="195"/>
      <c r="I55" s="75">
        <v>49</v>
      </c>
      <c r="J55" s="124">
        <v>0</v>
      </c>
      <c r="K55" s="124">
        <v>0</v>
      </c>
    </row>
    <row r="56" spans="1:11" ht="12.75" customHeight="1">
      <c r="A56" s="197" t="s">
        <v>96</v>
      </c>
      <c r="B56" s="197"/>
      <c r="C56" s="197"/>
      <c r="D56" s="197"/>
      <c r="E56" s="197"/>
      <c r="F56" s="197"/>
      <c r="G56" s="197"/>
      <c r="H56" s="197"/>
      <c r="I56" s="74">
        <v>50</v>
      </c>
      <c r="J56" s="118">
        <f>SUM(J57:J63)</f>
        <v>141670109</v>
      </c>
      <c r="K56" s="118">
        <f>SUM(K57:K63)</f>
        <v>42243932</v>
      </c>
    </row>
    <row r="57" spans="1:11" ht="12.75" customHeight="1">
      <c r="A57" s="195" t="s">
        <v>68</v>
      </c>
      <c r="B57" s="195"/>
      <c r="C57" s="195"/>
      <c r="D57" s="195"/>
      <c r="E57" s="195"/>
      <c r="F57" s="195"/>
      <c r="G57" s="195"/>
      <c r="H57" s="195"/>
      <c r="I57" s="75">
        <v>51</v>
      </c>
      <c r="J57" s="124">
        <v>0</v>
      </c>
      <c r="K57" s="124">
        <v>0</v>
      </c>
    </row>
    <row r="58" spans="1:11" ht="12.75" customHeight="1">
      <c r="A58" s="195" t="s">
        <v>69</v>
      </c>
      <c r="B58" s="195"/>
      <c r="C58" s="195"/>
      <c r="D58" s="195"/>
      <c r="E58" s="195"/>
      <c r="F58" s="195"/>
      <c r="G58" s="195"/>
      <c r="H58" s="195"/>
      <c r="I58" s="75">
        <v>52</v>
      </c>
      <c r="J58" s="124">
        <v>0</v>
      </c>
      <c r="K58" s="123">
        <v>0</v>
      </c>
    </row>
    <row r="59" spans="1:11" ht="12.75" customHeight="1">
      <c r="A59" s="195" t="s">
        <v>97</v>
      </c>
      <c r="B59" s="195"/>
      <c r="C59" s="195"/>
      <c r="D59" s="195"/>
      <c r="E59" s="195"/>
      <c r="F59" s="195"/>
      <c r="G59" s="195"/>
      <c r="H59" s="195"/>
      <c r="I59" s="75">
        <v>53</v>
      </c>
      <c r="J59" s="124">
        <v>0</v>
      </c>
      <c r="K59" s="124">
        <v>0</v>
      </c>
    </row>
    <row r="60" spans="1:11" ht="12.75" customHeight="1">
      <c r="A60" s="195" t="s">
        <v>71</v>
      </c>
      <c r="B60" s="195"/>
      <c r="C60" s="195"/>
      <c r="D60" s="195"/>
      <c r="E60" s="195"/>
      <c r="F60" s="195"/>
      <c r="G60" s="195"/>
      <c r="H60" s="195"/>
      <c r="I60" s="75">
        <v>54</v>
      </c>
      <c r="J60" s="123">
        <v>0</v>
      </c>
      <c r="K60" s="123">
        <v>0</v>
      </c>
    </row>
    <row r="61" spans="1:11" ht="12.75" customHeight="1">
      <c r="A61" s="195" t="s">
        <v>72</v>
      </c>
      <c r="B61" s="195"/>
      <c r="C61" s="195"/>
      <c r="D61" s="195"/>
      <c r="E61" s="195"/>
      <c r="F61" s="195"/>
      <c r="G61" s="195"/>
      <c r="H61" s="195"/>
      <c r="I61" s="75">
        <v>55</v>
      </c>
      <c r="J61" s="123">
        <v>2532118</v>
      </c>
      <c r="K61" s="123">
        <v>41881693</v>
      </c>
    </row>
    <row r="62" spans="1:11" ht="12.75" customHeight="1">
      <c r="A62" s="195" t="s">
        <v>73</v>
      </c>
      <c r="B62" s="195"/>
      <c r="C62" s="195"/>
      <c r="D62" s="195"/>
      <c r="E62" s="195"/>
      <c r="F62" s="195"/>
      <c r="G62" s="195"/>
      <c r="H62" s="195"/>
      <c r="I62" s="75">
        <v>56</v>
      </c>
      <c r="J62" s="123">
        <v>139137991</v>
      </c>
      <c r="K62" s="123">
        <v>362239</v>
      </c>
    </row>
    <row r="63" spans="1:11" ht="12.75" customHeight="1">
      <c r="A63" s="195" t="s">
        <v>98</v>
      </c>
      <c r="B63" s="195"/>
      <c r="C63" s="195"/>
      <c r="D63" s="195"/>
      <c r="E63" s="195"/>
      <c r="F63" s="195"/>
      <c r="G63" s="195"/>
      <c r="H63" s="195"/>
      <c r="I63" s="75">
        <v>57</v>
      </c>
      <c r="J63" s="124">
        <v>0</v>
      </c>
      <c r="K63" s="124">
        <v>0</v>
      </c>
    </row>
    <row r="64" spans="1:11" ht="12.75" customHeight="1">
      <c r="A64" s="197" t="s">
        <v>99</v>
      </c>
      <c r="B64" s="197"/>
      <c r="C64" s="197"/>
      <c r="D64" s="197"/>
      <c r="E64" s="197"/>
      <c r="F64" s="197"/>
      <c r="G64" s="197"/>
      <c r="H64" s="197"/>
      <c r="I64" s="74">
        <v>58</v>
      </c>
      <c r="J64" s="118">
        <v>69618291</v>
      </c>
      <c r="K64" s="118">
        <v>106221950</v>
      </c>
    </row>
    <row r="65" spans="1:11" ht="19.5" customHeight="1" thickBot="1">
      <c r="A65" s="192" t="s">
        <v>100</v>
      </c>
      <c r="B65" s="192"/>
      <c r="C65" s="192"/>
      <c r="D65" s="192"/>
      <c r="E65" s="192"/>
      <c r="F65" s="192"/>
      <c r="G65" s="192"/>
      <c r="H65" s="192"/>
      <c r="I65" s="73">
        <v>59</v>
      </c>
      <c r="J65" s="116">
        <v>2201322</v>
      </c>
      <c r="K65" s="116">
        <v>307116</v>
      </c>
    </row>
    <row r="66" spans="1:11" ht="17.25" customHeight="1" thickBot="1">
      <c r="A66" s="192" t="s">
        <v>272</v>
      </c>
      <c r="B66" s="192"/>
      <c r="C66" s="192"/>
      <c r="D66" s="192"/>
      <c r="E66" s="192"/>
      <c r="F66" s="192"/>
      <c r="G66" s="192"/>
      <c r="H66" s="192"/>
      <c r="I66" s="73">
        <v>60</v>
      </c>
      <c r="J66" s="116">
        <f>J7+J8+J40+J65</f>
        <v>429803013</v>
      </c>
      <c r="K66" s="116">
        <f>K7+K8+K40+K65</f>
        <v>455298739</v>
      </c>
    </row>
    <row r="67" spans="1:11" ht="18.75" customHeight="1" thickBot="1">
      <c r="A67" s="192" t="s">
        <v>101</v>
      </c>
      <c r="B67" s="192"/>
      <c r="C67" s="192"/>
      <c r="D67" s="192"/>
      <c r="E67" s="192"/>
      <c r="F67" s="192"/>
      <c r="G67" s="192"/>
      <c r="H67" s="192"/>
      <c r="I67" s="73">
        <v>61</v>
      </c>
      <c r="J67" s="116">
        <v>2375632</v>
      </c>
      <c r="K67" s="116">
        <v>2756323</v>
      </c>
    </row>
    <row r="68" spans="1:11" ht="22.5" customHeight="1" thickBot="1">
      <c r="A68" s="199" t="s">
        <v>102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</row>
    <row r="69" spans="1:11" ht="21" customHeight="1" thickBot="1" thickTop="1">
      <c r="A69" s="192" t="s">
        <v>273</v>
      </c>
      <c r="B69" s="192"/>
      <c r="C69" s="192"/>
      <c r="D69" s="192"/>
      <c r="E69" s="192"/>
      <c r="F69" s="192"/>
      <c r="G69" s="192"/>
      <c r="H69" s="192"/>
      <c r="I69" s="93">
        <v>62</v>
      </c>
      <c r="J69" s="116">
        <f>J70+J71+J72+J78+J79+J82+J85</f>
        <v>330883484</v>
      </c>
      <c r="K69" s="116">
        <f>K70+K71+K72+K78+K79+K82+K85</f>
        <v>363668603</v>
      </c>
    </row>
    <row r="70" spans="1:11" ht="12.75" customHeight="1">
      <c r="A70" s="197" t="s">
        <v>103</v>
      </c>
      <c r="B70" s="197"/>
      <c r="C70" s="197"/>
      <c r="D70" s="197"/>
      <c r="E70" s="197"/>
      <c r="F70" s="197"/>
      <c r="G70" s="197"/>
      <c r="H70" s="200"/>
      <c r="I70" s="95">
        <v>63</v>
      </c>
      <c r="J70" s="118">
        <v>212718480</v>
      </c>
      <c r="K70" s="118">
        <v>212718480</v>
      </c>
    </row>
    <row r="71" spans="1:11" ht="12.75" customHeight="1">
      <c r="A71" s="197" t="s">
        <v>104</v>
      </c>
      <c r="B71" s="197"/>
      <c r="C71" s="197"/>
      <c r="D71" s="197"/>
      <c r="E71" s="197"/>
      <c r="F71" s="197"/>
      <c r="G71" s="197"/>
      <c r="H71" s="197"/>
      <c r="I71" s="94">
        <v>64</v>
      </c>
      <c r="J71" s="118">
        <v>43664339</v>
      </c>
      <c r="K71" s="118">
        <v>43664339</v>
      </c>
    </row>
    <row r="72" spans="1:11" ht="12.75" customHeight="1">
      <c r="A72" s="197" t="s">
        <v>105</v>
      </c>
      <c r="B72" s="197"/>
      <c r="C72" s="197"/>
      <c r="D72" s="197"/>
      <c r="E72" s="197"/>
      <c r="F72" s="197"/>
      <c r="G72" s="197"/>
      <c r="H72" s="197"/>
      <c r="I72" s="74">
        <v>65</v>
      </c>
      <c r="J72" s="118">
        <v>186680</v>
      </c>
      <c r="K72" s="118">
        <v>186680</v>
      </c>
    </row>
    <row r="73" spans="1:11" ht="12.75" customHeight="1">
      <c r="A73" s="195" t="s">
        <v>106</v>
      </c>
      <c r="B73" s="195"/>
      <c r="C73" s="195"/>
      <c r="D73" s="195"/>
      <c r="E73" s="195"/>
      <c r="F73" s="195"/>
      <c r="G73" s="195"/>
      <c r="H73" s="195"/>
      <c r="I73" s="75">
        <v>66</v>
      </c>
      <c r="J73" s="123">
        <v>186680</v>
      </c>
      <c r="K73" s="123">
        <v>186680</v>
      </c>
    </row>
    <row r="74" spans="1:11" ht="12.75" customHeight="1">
      <c r="A74" s="195" t="s">
        <v>107</v>
      </c>
      <c r="B74" s="195"/>
      <c r="C74" s="195"/>
      <c r="D74" s="195"/>
      <c r="E74" s="195"/>
      <c r="F74" s="195"/>
      <c r="G74" s="195"/>
      <c r="H74" s="195"/>
      <c r="I74" s="75">
        <v>67</v>
      </c>
      <c r="J74" s="123">
        <v>358226</v>
      </c>
      <c r="K74" s="123">
        <v>358226</v>
      </c>
    </row>
    <row r="75" spans="1:11" ht="12.75" customHeight="1">
      <c r="A75" s="195" t="s">
        <v>108</v>
      </c>
      <c r="B75" s="195"/>
      <c r="C75" s="195"/>
      <c r="D75" s="195"/>
      <c r="E75" s="195"/>
      <c r="F75" s="195"/>
      <c r="G75" s="195"/>
      <c r="H75" s="195"/>
      <c r="I75" s="75">
        <v>68</v>
      </c>
      <c r="J75" s="123">
        <v>358226</v>
      </c>
      <c r="K75" s="123">
        <v>358226</v>
      </c>
    </row>
    <row r="76" spans="1:11" ht="12.75" customHeight="1">
      <c r="A76" s="195" t="s">
        <v>109</v>
      </c>
      <c r="B76" s="195"/>
      <c r="C76" s="195"/>
      <c r="D76" s="195"/>
      <c r="E76" s="195"/>
      <c r="F76" s="195"/>
      <c r="G76" s="195"/>
      <c r="H76" s="195"/>
      <c r="I76" s="75">
        <v>69</v>
      </c>
      <c r="J76" s="124">
        <v>0</v>
      </c>
      <c r="K76" s="124">
        <v>0</v>
      </c>
    </row>
    <row r="77" spans="1:11" ht="12.75" customHeight="1">
      <c r="A77" s="195" t="s">
        <v>110</v>
      </c>
      <c r="B77" s="195"/>
      <c r="C77" s="195"/>
      <c r="D77" s="195"/>
      <c r="E77" s="195"/>
      <c r="F77" s="195"/>
      <c r="G77" s="195"/>
      <c r="H77" s="195"/>
      <c r="I77" s="75">
        <v>70</v>
      </c>
      <c r="J77" s="124">
        <v>0</v>
      </c>
      <c r="K77" s="124">
        <v>0</v>
      </c>
    </row>
    <row r="78" spans="1:11" ht="12.75" customHeight="1">
      <c r="A78" s="197" t="s">
        <v>111</v>
      </c>
      <c r="B78" s="197"/>
      <c r="C78" s="197"/>
      <c r="D78" s="197"/>
      <c r="E78" s="197"/>
      <c r="F78" s="197"/>
      <c r="G78" s="197"/>
      <c r="H78" s="197"/>
      <c r="I78" s="74">
        <v>71</v>
      </c>
      <c r="J78" s="118">
        <v>-3062981</v>
      </c>
      <c r="K78" s="118">
        <v>-1787278</v>
      </c>
    </row>
    <row r="79" spans="1:11" ht="12.75" customHeight="1">
      <c r="A79" s="197" t="s">
        <v>112</v>
      </c>
      <c r="B79" s="197"/>
      <c r="C79" s="197"/>
      <c r="D79" s="197"/>
      <c r="E79" s="197"/>
      <c r="F79" s="197"/>
      <c r="G79" s="197"/>
      <c r="H79" s="197"/>
      <c r="I79" s="74">
        <v>72</v>
      </c>
      <c r="J79" s="118">
        <f>J80+J81</f>
        <v>7545037</v>
      </c>
      <c r="K79" s="118">
        <f>K80+K81</f>
        <v>39200646</v>
      </c>
    </row>
    <row r="80" spans="1:11" ht="12.75" customHeight="1">
      <c r="A80" s="198" t="s">
        <v>113</v>
      </c>
      <c r="B80" s="198"/>
      <c r="C80" s="198"/>
      <c r="D80" s="198"/>
      <c r="E80" s="198"/>
      <c r="F80" s="198"/>
      <c r="G80" s="198"/>
      <c r="H80" s="198"/>
      <c r="I80" s="75">
        <v>73</v>
      </c>
      <c r="J80" s="123">
        <v>7545037</v>
      </c>
      <c r="K80" s="123">
        <v>39200646</v>
      </c>
    </row>
    <row r="81" spans="1:11" ht="12.75" customHeight="1">
      <c r="A81" s="198" t="s">
        <v>114</v>
      </c>
      <c r="B81" s="198"/>
      <c r="C81" s="198"/>
      <c r="D81" s="198"/>
      <c r="E81" s="198"/>
      <c r="F81" s="198"/>
      <c r="G81" s="198"/>
      <c r="H81" s="198"/>
      <c r="I81" s="75">
        <v>74</v>
      </c>
      <c r="J81" s="124">
        <v>0</v>
      </c>
      <c r="K81" s="124">
        <v>0</v>
      </c>
    </row>
    <row r="82" spans="1:11" ht="12.75" customHeight="1">
      <c r="A82" s="197" t="s">
        <v>115</v>
      </c>
      <c r="B82" s="197"/>
      <c r="C82" s="197"/>
      <c r="D82" s="197"/>
      <c r="E82" s="197"/>
      <c r="F82" s="197"/>
      <c r="G82" s="197"/>
      <c r="H82" s="197"/>
      <c r="I82" s="74">
        <v>75</v>
      </c>
      <c r="J82" s="118">
        <f>J83+J84</f>
        <v>69831929</v>
      </c>
      <c r="K82" s="118">
        <f>K83+K84</f>
        <v>69685736</v>
      </c>
    </row>
    <row r="83" spans="1:11" ht="12.75" customHeight="1">
      <c r="A83" s="198" t="s">
        <v>116</v>
      </c>
      <c r="B83" s="198"/>
      <c r="C83" s="198"/>
      <c r="D83" s="198"/>
      <c r="E83" s="198"/>
      <c r="F83" s="198"/>
      <c r="G83" s="198"/>
      <c r="H83" s="198"/>
      <c r="I83" s="75">
        <v>76</v>
      </c>
      <c r="J83" s="123">
        <v>69831929</v>
      </c>
      <c r="K83" s="123">
        <v>69685736</v>
      </c>
    </row>
    <row r="84" spans="1:11" ht="12.75" customHeight="1">
      <c r="A84" s="198" t="s">
        <v>117</v>
      </c>
      <c r="B84" s="198"/>
      <c r="C84" s="198"/>
      <c r="D84" s="198"/>
      <c r="E84" s="198"/>
      <c r="F84" s="198"/>
      <c r="G84" s="198"/>
      <c r="H84" s="198"/>
      <c r="I84" s="75">
        <v>77</v>
      </c>
      <c r="J84" s="124">
        <v>0</v>
      </c>
      <c r="K84" s="124">
        <v>0</v>
      </c>
    </row>
    <row r="85" spans="1:11" ht="12.75" customHeight="1">
      <c r="A85" s="197" t="s">
        <v>118</v>
      </c>
      <c r="B85" s="197"/>
      <c r="C85" s="197"/>
      <c r="D85" s="197"/>
      <c r="E85" s="197"/>
      <c r="F85" s="197"/>
      <c r="G85" s="197"/>
      <c r="H85" s="197"/>
      <c r="I85" s="74">
        <v>78</v>
      </c>
      <c r="J85" s="119">
        <v>0</v>
      </c>
      <c r="K85" s="119">
        <v>0</v>
      </c>
    </row>
    <row r="86" spans="1:11" ht="19.5" customHeight="1" thickBot="1">
      <c r="A86" s="192" t="s">
        <v>274</v>
      </c>
      <c r="B86" s="192"/>
      <c r="C86" s="192"/>
      <c r="D86" s="192"/>
      <c r="E86" s="192"/>
      <c r="F86" s="192"/>
      <c r="G86" s="192"/>
      <c r="H86" s="192"/>
      <c r="I86" s="73">
        <v>79</v>
      </c>
      <c r="J86" s="120">
        <v>0</v>
      </c>
      <c r="K86" s="120">
        <v>0</v>
      </c>
    </row>
    <row r="87" spans="1:11" ht="12.75" customHeight="1">
      <c r="A87" s="195" t="s">
        <v>119</v>
      </c>
      <c r="B87" s="195"/>
      <c r="C87" s="195"/>
      <c r="D87" s="195"/>
      <c r="E87" s="195"/>
      <c r="F87" s="195"/>
      <c r="G87" s="195"/>
      <c r="H87" s="195"/>
      <c r="I87" s="75">
        <v>80</v>
      </c>
      <c r="J87" s="124">
        <v>0</v>
      </c>
      <c r="K87" s="124">
        <v>0</v>
      </c>
    </row>
    <row r="88" spans="1:11" ht="12.75" customHeight="1">
      <c r="A88" s="195" t="s">
        <v>120</v>
      </c>
      <c r="B88" s="195"/>
      <c r="C88" s="195"/>
      <c r="D88" s="195"/>
      <c r="E88" s="195"/>
      <c r="F88" s="195"/>
      <c r="G88" s="195"/>
      <c r="H88" s="195"/>
      <c r="I88" s="75">
        <v>81</v>
      </c>
      <c r="J88" s="124">
        <v>0</v>
      </c>
      <c r="K88" s="124">
        <v>0</v>
      </c>
    </row>
    <row r="89" spans="1:11" ht="12.75" customHeight="1">
      <c r="A89" s="195" t="s">
        <v>121</v>
      </c>
      <c r="B89" s="195"/>
      <c r="C89" s="195"/>
      <c r="D89" s="195"/>
      <c r="E89" s="195"/>
      <c r="F89" s="195"/>
      <c r="G89" s="195"/>
      <c r="H89" s="195"/>
      <c r="I89" s="75">
        <v>82</v>
      </c>
      <c r="J89" s="124">
        <v>0</v>
      </c>
      <c r="K89" s="124">
        <v>0</v>
      </c>
    </row>
    <row r="90" spans="1:11" ht="20.25" customHeight="1" thickBot="1">
      <c r="A90" s="192" t="s">
        <v>275</v>
      </c>
      <c r="B90" s="192"/>
      <c r="C90" s="192"/>
      <c r="D90" s="192"/>
      <c r="E90" s="192"/>
      <c r="F90" s="192"/>
      <c r="G90" s="192"/>
      <c r="H90" s="192"/>
      <c r="I90" s="73">
        <v>83</v>
      </c>
      <c r="J90" s="116">
        <f>SUM(J91:J99)</f>
        <v>77769010</v>
      </c>
      <c r="K90" s="116">
        <f>SUM(K91:K99)</f>
        <v>72671029</v>
      </c>
    </row>
    <row r="91" spans="1:11" ht="12.75" customHeight="1">
      <c r="A91" s="195" t="s">
        <v>122</v>
      </c>
      <c r="B91" s="195"/>
      <c r="C91" s="195"/>
      <c r="D91" s="195"/>
      <c r="E91" s="195"/>
      <c r="F91" s="195"/>
      <c r="G91" s="195"/>
      <c r="H91" s="195"/>
      <c r="I91" s="75">
        <v>84</v>
      </c>
      <c r="J91" s="154">
        <v>0</v>
      </c>
      <c r="K91" s="154">
        <v>0</v>
      </c>
    </row>
    <row r="92" spans="1:11" ht="12.75" customHeight="1">
      <c r="A92" s="195" t="s">
        <v>123</v>
      </c>
      <c r="B92" s="195"/>
      <c r="C92" s="195"/>
      <c r="D92" s="195"/>
      <c r="E92" s="195"/>
      <c r="F92" s="195"/>
      <c r="G92" s="195"/>
      <c r="H92" s="195"/>
      <c r="I92" s="75">
        <v>85</v>
      </c>
      <c r="J92" s="155">
        <v>0</v>
      </c>
      <c r="K92" s="155">
        <v>0</v>
      </c>
    </row>
    <row r="93" spans="1:11" ht="12.75" customHeight="1">
      <c r="A93" s="195" t="s">
        <v>124</v>
      </c>
      <c r="B93" s="195"/>
      <c r="C93" s="195"/>
      <c r="D93" s="195"/>
      <c r="E93" s="195"/>
      <c r="F93" s="195"/>
      <c r="G93" s="195"/>
      <c r="H93" s="195"/>
      <c r="I93" s="75">
        <v>86</v>
      </c>
      <c r="J93" s="156">
        <v>77769010</v>
      </c>
      <c r="K93" s="156">
        <v>72671029</v>
      </c>
    </row>
    <row r="94" spans="1:11" ht="12.75" customHeight="1">
      <c r="A94" s="195" t="s">
        <v>125</v>
      </c>
      <c r="B94" s="195"/>
      <c r="C94" s="195"/>
      <c r="D94" s="195"/>
      <c r="E94" s="195"/>
      <c r="F94" s="195"/>
      <c r="G94" s="195"/>
      <c r="H94" s="195"/>
      <c r="I94" s="75">
        <v>87</v>
      </c>
      <c r="J94" s="155">
        <v>0</v>
      </c>
      <c r="K94" s="155">
        <v>0</v>
      </c>
    </row>
    <row r="95" spans="1:11" ht="12.75" customHeight="1">
      <c r="A95" s="195" t="s">
        <v>126</v>
      </c>
      <c r="B95" s="195"/>
      <c r="C95" s="195"/>
      <c r="D95" s="195"/>
      <c r="E95" s="195"/>
      <c r="F95" s="195"/>
      <c r="G95" s="195"/>
      <c r="H95" s="195"/>
      <c r="I95" s="75">
        <v>88</v>
      </c>
      <c r="J95" s="155">
        <v>0</v>
      </c>
      <c r="K95" s="155">
        <v>0</v>
      </c>
    </row>
    <row r="96" spans="1:11" ht="12.75" customHeight="1">
      <c r="A96" s="195" t="s">
        <v>127</v>
      </c>
      <c r="B96" s="195"/>
      <c r="C96" s="195"/>
      <c r="D96" s="195"/>
      <c r="E96" s="195"/>
      <c r="F96" s="195"/>
      <c r="G96" s="195"/>
      <c r="H96" s="195"/>
      <c r="I96" s="75">
        <v>89</v>
      </c>
      <c r="J96" s="154">
        <v>0</v>
      </c>
      <c r="K96" s="154">
        <v>0</v>
      </c>
    </row>
    <row r="97" spans="1:11" ht="12.75" customHeight="1">
      <c r="A97" s="195" t="s">
        <v>128</v>
      </c>
      <c r="B97" s="195"/>
      <c r="C97" s="195"/>
      <c r="D97" s="195"/>
      <c r="E97" s="195"/>
      <c r="F97" s="195"/>
      <c r="G97" s="195"/>
      <c r="H97" s="195"/>
      <c r="I97" s="75">
        <v>90</v>
      </c>
      <c r="J97" s="154">
        <v>0</v>
      </c>
      <c r="K97" s="154">
        <v>0</v>
      </c>
    </row>
    <row r="98" spans="1:11" ht="12.75" customHeight="1">
      <c r="A98" s="195" t="s">
        <v>129</v>
      </c>
      <c r="B98" s="195"/>
      <c r="C98" s="195"/>
      <c r="D98" s="195"/>
      <c r="E98" s="195"/>
      <c r="F98" s="195"/>
      <c r="G98" s="195"/>
      <c r="H98" s="195"/>
      <c r="I98" s="75">
        <v>91</v>
      </c>
      <c r="J98" s="154">
        <v>0</v>
      </c>
      <c r="K98" s="154">
        <v>0</v>
      </c>
    </row>
    <row r="99" spans="1:11" ht="12.75" customHeight="1">
      <c r="A99" s="195" t="s">
        <v>130</v>
      </c>
      <c r="B99" s="195"/>
      <c r="C99" s="195"/>
      <c r="D99" s="195"/>
      <c r="E99" s="195"/>
      <c r="F99" s="195"/>
      <c r="G99" s="195"/>
      <c r="H99" s="195"/>
      <c r="I99" s="75">
        <v>92</v>
      </c>
      <c r="J99" s="154">
        <v>0</v>
      </c>
      <c r="K99" s="154">
        <v>0</v>
      </c>
    </row>
    <row r="100" spans="1:11" ht="21" customHeight="1" thickBot="1">
      <c r="A100" s="192" t="s">
        <v>276</v>
      </c>
      <c r="B100" s="192"/>
      <c r="C100" s="192"/>
      <c r="D100" s="192"/>
      <c r="E100" s="192"/>
      <c r="F100" s="192"/>
      <c r="G100" s="192"/>
      <c r="H100" s="192"/>
      <c r="I100" s="73">
        <v>93</v>
      </c>
      <c r="J100" s="116">
        <f>SUM(J101:J112)</f>
        <v>19272478</v>
      </c>
      <c r="K100" s="116">
        <f>SUM(K101:K112)</f>
        <v>16542443</v>
      </c>
    </row>
    <row r="101" spans="1:11" ht="12.75" customHeight="1">
      <c r="A101" s="195" t="s">
        <v>122</v>
      </c>
      <c r="B101" s="195"/>
      <c r="C101" s="195"/>
      <c r="D101" s="195"/>
      <c r="E101" s="195"/>
      <c r="F101" s="195"/>
      <c r="G101" s="195"/>
      <c r="H101" s="195"/>
      <c r="I101" s="75">
        <v>94</v>
      </c>
      <c r="J101" s="124">
        <v>0</v>
      </c>
      <c r="K101" s="123">
        <v>0</v>
      </c>
    </row>
    <row r="102" spans="1:11" ht="12.75" customHeight="1">
      <c r="A102" s="195" t="s">
        <v>123</v>
      </c>
      <c r="B102" s="195"/>
      <c r="C102" s="195"/>
      <c r="D102" s="195"/>
      <c r="E102" s="195"/>
      <c r="F102" s="195"/>
      <c r="G102" s="195"/>
      <c r="H102" s="195"/>
      <c r="I102" s="75">
        <v>95</v>
      </c>
      <c r="J102" s="123">
        <v>295387</v>
      </c>
      <c r="K102" s="123">
        <v>242540</v>
      </c>
    </row>
    <row r="103" spans="1:11" ht="12.75" customHeight="1">
      <c r="A103" s="195" t="s">
        <v>124</v>
      </c>
      <c r="B103" s="195"/>
      <c r="C103" s="195"/>
      <c r="D103" s="195"/>
      <c r="E103" s="195"/>
      <c r="F103" s="195"/>
      <c r="G103" s="195"/>
      <c r="H103" s="195"/>
      <c r="I103" s="75">
        <v>96</v>
      </c>
      <c r="J103" s="123">
        <v>4793611</v>
      </c>
      <c r="K103" s="123">
        <v>4325170</v>
      </c>
    </row>
    <row r="104" spans="1:11" ht="12.75" customHeight="1">
      <c r="A104" s="195" t="s">
        <v>125</v>
      </c>
      <c r="B104" s="195"/>
      <c r="C104" s="195"/>
      <c r="D104" s="195"/>
      <c r="E104" s="195"/>
      <c r="F104" s="195"/>
      <c r="G104" s="195"/>
      <c r="H104" s="195"/>
      <c r="I104" s="75">
        <v>97</v>
      </c>
      <c r="J104" s="123">
        <v>1191012</v>
      </c>
      <c r="K104" s="123">
        <v>1273369</v>
      </c>
    </row>
    <row r="105" spans="1:11" ht="12.75" customHeight="1">
      <c r="A105" s="195" t="s">
        <v>126</v>
      </c>
      <c r="B105" s="195"/>
      <c r="C105" s="195"/>
      <c r="D105" s="195"/>
      <c r="E105" s="195"/>
      <c r="F105" s="195"/>
      <c r="G105" s="195"/>
      <c r="H105" s="195"/>
      <c r="I105" s="75">
        <v>98</v>
      </c>
      <c r="J105" s="123">
        <v>9866380</v>
      </c>
      <c r="K105" s="123">
        <v>6533417</v>
      </c>
    </row>
    <row r="106" spans="1:11" ht="12.75" customHeight="1">
      <c r="A106" s="195" t="s">
        <v>127</v>
      </c>
      <c r="B106" s="195"/>
      <c r="C106" s="195"/>
      <c r="D106" s="195"/>
      <c r="E106" s="195"/>
      <c r="F106" s="195"/>
      <c r="G106" s="195"/>
      <c r="H106" s="195"/>
      <c r="I106" s="75">
        <v>99</v>
      </c>
      <c r="J106" s="124">
        <v>0</v>
      </c>
      <c r="K106" s="124">
        <v>0</v>
      </c>
    </row>
    <row r="107" spans="1:11" ht="12.75" customHeight="1">
      <c r="A107" s="195" t="s">
        <v>128</v>
      </c>
      <c r="B107" s="195"/>
      <c r="C107" s="195"/>
      <c r="D107" s="195"/>
      <c r="E107" s="195"/>
      <c r="F107" s="195"/>
      <c r="G107" s="195"/>
      <c r="H107" s="195"/>
      <c r="I107" s="75">
        <v>100</v>
      </c>
      <c r="J107" s="124">
        <v>0</v>
      </c>
      <c r="K107" s="124">
        <v>0</v>
      </c>
    </row>
    <row r="108" spans="1:11" ht="12.75" customHeight="1">
      <c r="A108" s="195" t="s">
        <v>131</v>
      </c>
      <c r="B108" s="195"/>
      <c r="C108" s="195"/>
      <c r="D108" s="195"/>
      <c r="E108" s="195"/>
      <c r="F108" s="195"/>
      <c r="G108" s="195"/>
      <c r="H108" s="195"/>
      <c r="I108" s="75">
        <v>101</v>
      </c>
      <c r="J108" s="123">
        <v>1590590</v>
      </c>
      <c r="K108" s="123">
        <v>1932867</v>
      </c>
    </row>
    <row r="109" spans="1:11" ht="12.75" customHeight="1">
      <c r="A109" s="195" t="s">
        <v>132</v>
      </c>
      <c r="B109" s="195"/>
      <c r="C109" s="195"/>
      <c r="D109" s="195"/>
      <c r="E109" s="195"/>
      <c r="F109" s="195"/>
      <c r="G109" s="195"/>
      <c r="H109" s="195"/>
      <c r="I109" s="75">
        <v>102</v>
      </c>
      <c r="J109" s="123">
        <v>1258233</v>
      </c>
      <c r="K109" s="123">
        <v>1993991</v>
      </c>
    </row>
    <row r="110" spans="1:11" ht="12.75" customHeight="1">
      <c r="A110" s="195" t="s">
        <v>133</v>
      </c>
      <c r="B110" s="195"/>
      <c r="C110" s="195"/>
      <c r="D110" s="195"/>
      <c r="E110" s="195"/>
      <c r="F110" s="195"/>
      <c r="G110" s="195"/>
      <c r="H110" s="195"/>
      <c r="I110" s="75">
        <v>103</v>
      </c>
      <c r="J110" s="124">
        <v>0</v>
      </c>
      <c r="K110" s="124">
        <v>0</v>
      </c>
    </row>
    <row r="111" spans="1:11" ht="12.75" customHeight="1">
      <c r="A111" s="195" t="s">
        <v>134</v>
      </c>
      <c r="B111" s="195"/>
      <c r="C111" s="195"/>
      <c r="D111" s="195"/>
      <c r="E111" s="195"/>
      <c r="F111" s="195"/>
      <c r="G111" s="195"/>
      <c r="H111" s="195"/>
      <c r="I111" s="75">
        <v>104</v>
      </c>
      <c r="J111" s="124">
        <v>0</v>
      </c>
      <c r="K111" s="124">
        <v>0</v>
      </c>
    </row>
    <row r="112" spans="1:11" ht="12.75" customHeight="1">
      <c r="A112" s="195" t="s">
        <v>135</v>
      </c>
      <c r="B112" s="195"/>
      <c r="C112" s="195"/>
      <c r="D112" s="195"/>
      <c r="E112" s="195"/>
      <c r="F112" s="195"/>
      <c r="G112" s="195"/>
      <c r="H112" s="195"/>
      <c r="I112" s="75">
        <v>105</v>
      </c>
      <c r="J112" s="123">
        <v>277265</v>
      </c>
      <c r="K112" s="123">
        <v>241089</v>
      </c>
    </row>
    <row r="113" spans="1:11" ht="15.75" customHeight="1" thickBot="1">
      <c r="A113" s="192" t="s">
        <v>136</v>
      </c>
      <c r="B113" s="192"/>
      <c r="C113" s="192"/>
      <c r="D113" s="192"/>
      <c r="E113" s="192"/>
      <c r="F113" s="192"/>
      <c r="G113" s="192"/>
      <c r="H113" s="192"/>
      <c r="I113" s="73">
        <v>106</v>
      </c>
      <c r="J113" s="116">
        <v>1878041</v>
      </c>
      <c r="K113" s="116">
        <v>2416664</v>
      </c>
    </row>
    <row r="114" spans="1:11" ht="17.25" customHeight="1" thickBot="1">
      <c r="A114" s="192" t="s">
        <v>277</v>
      </c>
      <c r="B114" s="192"/>
      <c r="C114" s="192"/>
      <c r="D114" s="192"/>
      <c r="E114" s="192"/>
      <c r="F114" s="192"/>
      <c r="G114" s="192"/>
      <c r="H114" s="192"/>
      <c r="I114" s="73">
        <v>107</v>
      </c>
      <c r="J114" s="116">
        <f>J69+J86+J90+J100+J113</f>
        <v>429803013</v>
      </c>
      <c r="K114" s="116">
        <f>K69+K86+K90+K100+K113</f>
        <v>455298739</v>
      </c>
    </row>
    <row r="115" spans="1:11" ht="18" customHeight="1" thickBot="1">
      <c r="A115" s="192" t="s">
        <v>137</v>
      </c>
      <c r="B115" s="192"/>
      <c r="C115" s="192"/>
      <c r="D115" s="192"/>
      <c r="E115" s="192"/>
      <c r="F115" s="192"/>
      <c r="G115" s="192"/>
      <c r="H115" s="192"/>
      <c r="I115" s="73">
        <v>108</v>
      </c>
      <c r="J115" s="116">
        <v>2375632</v>
      </c>
      <c r="K115" s="116">
        <v>2756323</v>
      </c>
    </row>
    <row r="116" spans="1:11" ht="12.75" customHeight="1">
      <c r="A116" s="193" t="s">
        <v>269</v>
      </c>
      <c r="B116" s="193"/>
      <c r="C116" s="193"/>
      <c r="D116" s="193"/>
      <c r="E116" s="193"/>
      <c r="F116" s="193"/>
      <c r="G116" s="193"/>
      <c r="H116" s="193"/>
      <c r="I116" s="193"/>
      <c r="J116" s="194"/>
      <c r="K116" s="194"/>
    </row>
    <row r="117" spans="1:11" ht="12.75" customHeight="1">
      <c r="A117" s="193" t="s">
        <v>138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</row>
    <row r="118" spans="1:11" ht="12.75" customHeight="1">
      <c r="A118" s="195" t="s">
        <v>139</v>
      </c>
      <c r="B118" s="195"/>
      <c r="C118" s="195"/>
      <c r="D118" s="195"/>
      <c r="E118" s="195"/>
      <c r="F118" s="195"/>
      <c r="G118" s="195"/>
      <c r="H118" s="195"/>
      <c r="I118" s="69">
        <v>109</v>
      </c>
      <c r="J118" s="72"/>
      <c r="K118" s="72"/>
    </row>
    <row r="119" spans="1:11" ht="12.75" customHeight="1">
      <c r="A119" s="195" t="s">
        <v>140</v>
      </c>
      <c r="B119" s="195"/>
      <c r="C119" s="195"/>
      <c r="D119" s="195"/>
      <c r="E119" s="195"/>
      <c r="F119" s="195"/>
      <c r="G119" s="195"/>
      <c r="H119" s="195"/>
      <c r="I119" s="69">
        <v>110</v>
      </c>
      <c r="J119" s="72"/>
      <c r="K119" s="72"/>
    </row>
    <row r="120" spans="1:11" ht="12.75" customHeight="1">
      <c r="A120" s="196" t="s">
        <v>141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61:K67 J96:K115 J70:K70 J79:K84 J86:K91 J7:K59 J72:K77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0" zoomScaleSheetLayoutView="110" zoomScalePageLayoutView="0" workbookViewId="0" topLeftCell="A1">
      <selection activeCell="K63" sqref="K63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2.8515625" style="59" customWidth="1"/>
    <col min="12" max="16384" width="9.140625" style="59" customWidth="1"/>
  </cols>
  <sheetData>
    <row r="1" spans="1:11" ht="24" customHeight="1">
      <c r="A1" s="201" t="s">
        <v>142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8" customHeight="1" thickBot="1">
      <c r="A2" s="220" t="s">
        <v>297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1" customHeight="1" thickBot="1" thickTop="1">
      <c r="A3" s="221" t="s">
        <v>44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27.75" customHeight="1" thickTop="1">
      <c r="A4" s="204" t="s">
        <v>45</v>
      </c>
      <c r="B4" s="204"/>
      <c r="C4" s="204"/>
      <c r="D4" s="204"/>
      <c r="E4" s="204"/>
      <c r="F4" s="204"/>
      <c r="G4" s="204"/>
      <c r="H4" s="204"/>
      <c r="I4" s="142" t="s">
        <v>268</v>
      </c>
      <c r="J4" s="159" t="s">
        <v>46</v>
      </c>
      <c r="K4" s="159" t="s">
        <v>47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68">
        <v>2</v>
      </c>
      <c r="J5" s="78">
        <v>3</v>
      </c>
      <c r="K5" s="78">
        <v>4</v>
      </c>
    </row>
    <row r="6" spans="1:11" ht="21" customHeight="1" thickBot="1">
      <c r="A6" s="213" t="s">
        <v>278</v>
      </c>
      <c r="B6" s="213"/>
      <c r="C6" s="213"/>
      <c r="D6" s="213"/>
      <c r="E6" s="213"/>
      <c r="F6" s="213"/>
      <c r="G6" s="213"/>
      <c r="H6" s="213"/>
      <c r="I6" s="73">
        <v>111</v>
      </c>
      <c r="J6" s="127">
        <f>J7+J8</f>
        <v>205410470</v>
      </c>
      <c r="K6" s="127">
        <f>K7+K8</f>
        <v>215184544</v>
      </c>
    </row>
    <row r="7" spans="1:11" ht="23.25" customHeight="1" thickBot="1" thickTop="1">
      <c r="A7" s="218" t="s">
        <v>143</v>
      </c>
      <c r="B7" s="218"/>
      <c r="C7" s="218"/>
      <c r="D7" s="218"/>
      <c r="E7" s="218"/>
      <c r="F7" s="218"/>
      <c r="G7" s="218"/>
      <c r="H7" s="218"/>
      <c r="I7" s="75">
        <v>112</v>
      </c>
      <c r="J7" s="158">
        <v>199393872</v>
      </c>
      <c r="K7" s="158">
        <v>210260299</v>
      </c>
    </row>
    <row r="8" spans="1:11" ht="24" customHeight="1" thickBot="1">
      <c r="A8" s="218" t="s">
        <v>144</v>
      </c>
      <c r="B8" s="218"/>
      <c r="C8" s="218"/>
      <c r="D8" s="218"/>
      <c r="E8" s="218"/>
      <c r="F8" s="218"/>
      <c r="G8" s="218"/>
      <c r="H8" s="218"/>
      <c r="I8" s="75">
        <v>113</v>
      </c>
      <c r="J8" s="135">
        <v>6016598</v>
      </c>
      <c r="K8" s="135">
        <v>4924245</v>
      </c>
    </row>
    <row r="9" spans="1:11" ht="19.5" customHeight="1" thickBot="1">
      <c r="A9" s="213" t="s">
        <v>279</v>
      </c>
      <c r="B9" s="213"/>
      <c r="C9" s="213"/>
      <c r="D9" s="213"/>
      <c r="E9" s="213"/>
      <c r="F9" s="213"/>
      <c r="G9" s="213"/>
      <c r="H9" s="213"/>
      <c r="I9" s="73">
        <v>114</v>
      </c>
      <c r="J9" s="127">
        <f>J11+J15+J10+J19+J20+J21+J24+J25</f>
        <v>139112662</v>
      </c>
      <c r="K9" s="127">
        <f>K11+K15+K10+K19+K20+K21+K24+K25</f>
        <v>146723016</v>
      </c>
    </row>
    <row r="10" spans="1:11" ht="20.25" customHeight="1" thickBot="1" thickTop="1">
      <c r="A10" s="218" t="s">
        <v>145</v>
      </c>
      <c r="B10" s="218"/>
      <c r="C10" s="218"/>
      <c r="D10" s="218"/>
      <c r="E10" s="218"/>
      <c r="F10" s="218"/>
      <c r="G10" s="218"/>
      <c r="H10" s="218"/>
      <c r="I10" s="75">
        <v>115</v>
      </c>
      <c r="J10" s="136">
        <v>0</v>
      </c>
      <c r="K10" s="136">
        <v>0</v>
      </c>
    </row>
    <row r="11" spans="1:11" ht="21" customHeight="1" thickBot="1">
      <c r="A11" s="219" t="s">
        <v>288</v>
      </c>
      <c r="B11" s="219"/>
      <c r="C11" s="219"/>
      <c r="D11" s="219"/>
      <c r="E11" s="219"/>
      <c r="F11" s="219"/>
      <c r="G11" s="219"/>
      <c r="H11" s="219"/>
      <c r="I11" s="74">
        <v>116</v>
      </c>
      <c r="J11" s="129">
        <f>J12+J13+J14</f>
        <v>53656175</v>
      </c>
      <c r="K11" s="129">
        <f>K12+K13+K14</f>
        <v>52826751</v>
      </c>
    </row>
    <row r="12" spans="1:11" ht="25.5" customHeight="1">
      <c r="A12" s="193" t="s">
        <v>146</v>
      </c>
      <c r="B12" s="193"/>
      <c r="C12" s="193"/>
      <c r="D12" s="193"/>
      <c r="E12" s="193"/>
      <c r="F12" s="193"/>
      <c r="G12" s="193"/>
      <c r="H12" s="193"/>
      <c r="I12" s="75">
        <v>117</v>
      </c>
      <c r="J12" s="135">
        <v>35513778</v>
      </c>
      <c r="K12" s="135">
        <v>35874928</v>
      </c>
    </row>
    <row r="13" spans="1:11" ht="21.75" customHeight="1">
      <c r="A13" s="193" t="s">
        <v>147</v>
      </c>
      <c r="B13" s="193"/>
      <c r="C13" s="193"/>
      <c r="D13" s="193"/>
      <c r="E13" s="193"/>
      <c r="F13" s="193"/>
      <c r="G13" s="193"/>
      <c r="H13" s="193"/>
      <c r="I13" s="75">
        <v>118</v>
      </c>
      <c r="J13" s="136">
        <v>0</v>
      </c>
      <c r="K13" s="136">
        <v>0</v>
      </c>
    </row>
    <row r="14" spans="1:11" ht="23.25" customHeight="1">
      <c r="A14" s="193" t="s">
        <v>148</v>
      </c>
      <c r="B14" s="193"/>
      <c r="C14" s="193"/>
      <c r="D14" s="193"/>
      <c r="E14" s="193"/>
      <c r="F14" s="193"/>
      <c r="G14" s="193"/>
      <c r="H14" s="193"/>
      <c r="I14" s="75">
        <v>119</v>
      </c>
      <c r="J14" s="135">
        <v>18142397</v>
      </c>
      <c r="K14" s="135">
        <v>16951823</v>
      </c>
    </row>
    <row r="15" spans="1:11" ht="21" customHeight="1" thickBot="1">
      <c r="A15" s="219" t="s">
        <v>289</v>
      </c>
      <c r="B15" s="219"/>
      <c r="C15" s="219"/>
      <c r="D15" s="219"/>
      <c r="E15" s="219"/>
      <c r="F15" s="219"/>
      <c r="G15" s="219"/>
      <c r="H15" s="219"/>
      <c r="I15" s="74">
        <v>120</v>
      </c>
      <c r="J15" s="129">
        <f>J16+J17+J18</f>
        <v>39331834</v>
      </c>
      <c r="K15" s="129">
        <f>K16+K17+K18</f>
        <v>43228009</v>
      </c>
    </row>
    <row r="16" spans="1:11" ht="20.25" customHeight="1">
      <c r="A16" s="193" t="s">
        <v>149</v>
      </c>
      <c r="B16" s="193"/>
      <c r="C16" s="193"/>
      <c r="D16" s="193"/>
      <c r="E16" s="193"/>
      <c r="F16" s="193"/>
      <c r="G16" s="193"/>
      <c r="H16" s="193"/>
      <c r="I16" s="75">
        <v>121</v>
      </c>
      <c r="J16" s="135">
        <v>24723411</v>
      </c>
      <c r="K16" s="135">
        <v>27155266</v>
      </c>
    </row>
    <row r="17" spans="1:11" ht="22.5" customHeight="1">
      <c r="A17" s="193" t="s">
        <v>150</v>
      </c>
      <c r="B17" s="193"/>
      <c r="C17" s="193"/>
      <c r="D17" s="193"/>
      <c r="E17" s="193"/>
      <c r="F17" s="193"/>
      <c r="G17" s="193"/>
      <c r="H17" s="193"/>
      <c r="I17" s="75">
        <v>122</v>
      </c>
      <c r="J17" s="135">
        <v>8959173</v>
      </c>
      <c r="K17" s="135">
        <v>9867724</v>
      </c>
    </row>
    <row r="18" spans="1:11" ht="22.5" customHeight="1">
      <c r="A18" s="193" t="s">
        <v>151</v>
      </c>
      <c r="B18" s="193"/>
      <c r="C18" s="193"/>
      <c r="D18" s="193"/>
      <c r="E18" s="193"/>
      <c r="F18" s="193"/>
      <c r="G18" s="193"/>
      <c r="H18" s="193"/>
      <c r="I18" s="75">
        <v>123</v>
      </c>
      <c r="J18" s="135">
        <v>5649250</v>
      </c>
      <c r="K18" s="135">
        <v>6205019</v>
      </c>
    </row>
    <row r="19" spans="1:11" ht="18.75" customHeight="1" thickBot="1">
      <c r="A19" s="218" t="s">
        <v>152</v>
      </c>
      <c r="B19" s="218"/>
      <c r="C19" s="218"/>
      <c r="D19" s="218"/>
      <c r="E19" s="218"/>
      <c r="F19" s="218"/>
      <c r="G19" s="218"/>
      <c r="H19" s="218"/>
      <c r="I19" s="75">
        <v>124</v>
      </c>
      <c r="J19" s="126">
        <v>24393429</v>
      </c>
      <c r="K19" s="126">
        <v>28281585</v>
      </c>
    </row>
    <row r="20" spans="1:11" ht="21" customHeight="1" thickBot="1">
      <c r="A20" s="218" t="s">
        <v>153</v>
      </c>
      <c r="B20" s="218"/>
      <c r="C20" s="218"/>
      <c r="D20" s="218"/>
      <c r="E20" s="218"/>
      <c r="F20" s="218"/>
      <c r="G20" s="218"/>
      <c r="H20" s="218"/>
      <c r="I20" s="75">
        <v>125</v>
      </c>
      <c r="J20" s="126">
        <v>21102600</v>
      </c>
      <c r="K20" s="126">
        <v>22196234</v>
      </c>
    </row>
    <row r="21" spans="1:11" ht="22.5" customHeight="1" thickBot="1">
      <c r="A21" s="219" t="s">
        <v>290</v>
      </c>
      <c r="B21" s="219"/>
      <c r="C21" s="219"/>
      <c r="D21" s="219"/>
      <c r="E21" s="219"/>
      <c r="F21" s="219"/>
      <c r="G21" s="219"/>
      <c r="H21" s="219"/>
      <c r="I21" s="74">
        <v>126</v>
      </c>
      <c r="J21" s="129">
        <f>J22+J23</f>
        <v>142824</v>
      </c>
      <c r="K21" s="129">
        <f>K22+K23</f>
        <v>101455</v>
      </c>
    </row>
    <row r="22" spans="1:11" ht="21" customHeight="1">
      <c r="A22" s="193" t="s">
        <v>154</v>
      </c>
      <c r="B22" s="193"/>
      <c r="C22" s="193"/>
      <c r="D22" s="193"/>
      <c r="E22" s="193"/>
      <c r="F22" s="193"/>
      <c r="G22" s="193"/>
      <c r="H22" s="193"/>
      <c r="I22" s="75">
        <v>127</v>
      </c>
      <c r="J22" s="136">
        <v>0</v>
      </c>
      <c r="K22" s="136">
        <v>0</v>
      </c>
    </row>
    <row r="23" spans="1:11" ht="18" customHeight="1">
      <c r="A23" s="193" t="s">
        <v>155</v>
      </c>
      <c r="B23" s="193"/>
      <c r="C23" s="193"/>
      <c r="D23" s="193"/>
      <c r="E23" s="193"/>
      <c r="F23" s="193"/>
      <c r="G23" s="193"/>
      <c r="H23" s="193"/>
      <c r="I23" s="75">
        <v>128</v>
      </c>
      <c r="J23" s="135">
        <v>142824</v>
      </c>
      <c r="K23" s="135">
        <v>101455</v>
      </c>
    </row>
    <row r="24" spans="1:11" ht="16.5" customHeight="1" thickBot="1">
      <c r="A24" s="218" t="s">
        <v>156</v>
      </c>
      <c r="B24" s="218"/>
      <c r="C24" s="218"/>
      <c r="D24" s="218"/>
      <c r="E24" s="218"/>
      <c r="F24" s="218"/>
      <c r="G24" s="218"/>
      <c r="H24" s="218"/>
      <c r="I24" s="75">
        <v>129</v>
      </c>
      <c r="J24" s="128">
        <v>0</v>
      </c>
      <c r="K24" s="128">
        <v>0</v>
      </c>
    </row>
    <row r="25" spans="1:11" ht="19.5" customHeight="1" thickBot="1">
      <c r="A25" s="218" t="s">
        <v>157</v>
      </c>
      <c r="B25" s="218"/>
      <c r="C25" s="218"/>
      <c r="D25" s="218"/>
      <c r="E25" s="218"/>
      <c r="F25" s="218"/>
      <c r="G25" s="218"/>
      <c r="H25" s="218"/>
      <c r="I25" s="75">
        <v>130</v>
      </c>
      <c r="J25" s="126">
        <v>485800</v>
      </c>
      <c r="K25" s="126">
        <v>88982</v>
      </c>
    </row>
    <row r="26" spans="1:11" ht="24" customHeight="1" thickBot="1">
      <c r="A26" s="213" t="s">
        <v>280</v>
      </c>
      <c r="B26" s="213"/>
      <c r="C26" s="213"/>
      <c r="D26" s="213"/>
      <c r="E26" s="213"/>
      <c r="F26" s="213"/>
      <c r="G26" s="213"/>
      <c r="H26" s="213"/>
      <c r="I26" s="76">
        <v>131</v>
      </c>
      <c r="J26" s="127">
        <f>SUM(J27:J31)</f>
        <v>6718577</v>
      </c>
      <c r="K26" s="127">
        <f>SUM(K27:K31)</f>
        <v>5605289</v>
      </c>
    </row>
    <row r="27" spans="1:11" ht="30" customHeight="1" thickTop="1">
      <c r="A27" s="193" t="s">
        <v>158</v>
      </c>
      <c r="B27" s="193"/>
      <c r="C27" s="193"/>
      <c r="D27" s="193"/>
      <c r="E27" s="193"/>
      <c r="F27" s="193"/>
      <c r="G27" s="193"/>
      <c r="H27" s="193"/>
      <c r="I27" s="75">
        <v>132</v>
      </c>
      <c r="J27" s="136">
        <v>0</v>
      </c>
      <c r="K27" s="135">
        <v>0</v>
      </c>
    </row>
    <row r="28" spans="1:11" ht="26.25" customHeight="1">
      <c r="A28" s="193" t="s">
        <v>159</v>
      </c>
      <c r="B28" s="193"/>
      <c r="C28" s="193"/>
      <c r="D28" s="193"/>
      <c r="E28" s="193"/>
      <c r="F28" s="193"/>
      <c r="G28" s="193"/>
      <c r="H28" s="193"/>
      <c r="I28" s="75">
        <v>133</v>
      </c>
      <c r="J28" s="135">
        <v>6718577</v>
      </c>
      <c r="K28" s="135">
        <v>5333337</v>
      </c>
    </row>
    <row r="29" spans="1:11" ht="21" customHeight="1">
      <c r="A29" s="193" t="s">
        <v>160</v>
      </c>
      <c r="B29" s="193"/>
      <c r="C29" s="193"/>
      <c r="D29" s="193"/>
      <c r="E29" s="193"/>
      <c r="F29" s="193"/>
      <c r="G29" s="193"/>
      <c r="H29" s="193"/>
      <c r="I29" s="75">
        <v>134</v>
      </c>
      <c r="J29" s="136">
        <v>0</v>
      </c>
      <c r="K29" s="136">
        <v>0</v>
      </c>
    </row>
    <row r="30" spans="1:11" ht="18" customHeight="1">
      <c r="A30" s="193" t="s">
        <v>161</v>
      </c>
      <c r="B30" s="193"/>
      <c r="C30" s="193"/>
      <c r="D30" s="193"/>
      <c r="E30" s="193"/>
      <c r="F30" s="193"/>
      <c r="G30" s="193"/>
      <c r="H30" s="193"/>
      <c r="I30" s="75">
        <v>135</v>
      </c>
      <c r="J30" s="136">
        <v>0</v>
      </c>
      <c r="K30" s="135">
        <v>176740</v>
      </c>
    </row>
    <row r="31" spans="1:11" ht="18" customHeight="1">
      <c r="A31" s="193" t="s">
        <v>162</v>
      </c>
      <c r="B31" s="193"/>
      <c r="C31" s="193"/>
      <c r="D31" s="193"/>
      <c r="E31" s="193"/>
      <c r="F31" s="193"/>
      <c r="G31" s="193"/>
      <c r="H31" s="193"/>
      <c r="I31" s="75">
        <v>136</v>
      </c>
      <c r="J31" s="136">
        <v>0</v>
      </c>
      <c r="K31" s="135">
        <v>95212</v>
      </c>
    </row>
    <row r="32" spans="1:11" ht="21" customHeight="1" thickBot="1">
      <c r="A32" s="213" t="s">
        <v>281</v>
      </c>
      <c r="B32" s="213"/>
      <c r="C32" s="213"/>
      <c r="D32" s="213"/>
      <c r="E32" s="213"/>
      <c r="F32" s="213"/>
      <c r="G32" s="213"/>
      <c r="H32" s="213"/>
      <c r="I32" s="73">
        <v>137</v>
      </c>
      <c r="J32" s="127">
        <f>SUM(J33:J36)</f>
        <v>3184456</v>
      </c>
      <c r="K32" s="127">
        <f>SUM(K33:K36)</f>
        <v>4381081</v>
      </c>
    </row>
    <row r="33" spans="1:11" ht="19.5" customHeight="1" thickTop="1">
      <c r="A33" s="193" t="s">
        <v>163</v>
      </c>
      <c r="B33" s="193"/>
      <c r="C33" s="193"/>
      <c r="D33" s="193"/>
      <c r="E33" s="193"/>
      <c r="F33" s="193"/>
      <c r="G33" s="193"/>
      <c r="H33" s="193"/>
      <c r="I33" s="75">
        <v>138</v>
      </c>
      <c r="J33" s="136">
        <v>0</v>
      </c>
      <c r="K33" s="136">
        <v>0</v>
      </c>
    </row>
    <row r="34" spans="1:11" ht="27" customHeight="1">
      <c r="A34" s="193" t="s">
        <v>164</v>
      </c>
      <c r="B34" s="193"/>
      <c r="C34" s="193"/>
      <c r="D34" s="193"/>
      <c r="E34" s="193"/>
      <c r="F34" s="193"/>
      <c r="G34" s="193"/>
      <c r="H34" s="193"/>
      <c r="I34" s="75">
        <v>139</v>
      </c>
      <c r="J34" s="135">
        <v>3181876</v>
      </c>
      <c r="K34" s="135">
        <v>4275254</v>
      </c>
    </row>
    <row r="35" spans="1:11" ht="21" customHeight="1">
      <c r="A35" s="193" t="s">
        <v>165</v>
      </c>
      <c r="B35" s="193"/>
      <c r="C35" s="193"/>
      <c r="D35" s="193"/>
      <c r="E35" s="193"/>
      <c r="F35" s="193"/>
      <c r="G35" s="193"/>
      <c r="H35" s="193"/>
      <c r="I35" s="75">
        <v>140</v>
      </c>
      <c r="J35" s="136">
        <v>0</v>
      </c>
      <c r="K35" s="136">
        <v>0</v>
      </c>
    </row>
    <row r="36" spans="1:11" ht="19.5" customHeight="1">
      <c r="A36" s="193" t="s">
        <v>166</v>
      </c>
      <c r="B36" s="193"/>
      <c r="C36" s="193"/>
      <c r="D36" s="193"/>
      <c r="E36" s="193"/>
      <c r="F36" s="193"/>
      <c r="G36" s="193"/>
      <c r="H36" s="193"/>
      <c r="I36" s="75">
        <v>141</v>
      </c>
      <c r="J36" s="135">
        <v>2580</v>
      </c>
      <c r="K36" s="135">
        <v>105827</v>
      </c>
    </row>
    <row r="37" spans="1:11" ht="21.75" customHeight="1" thickBot="1">
      <c r="A37" s="213" t="s">
        <v>167</v>
      </c>
      <c r="B37" s="213"/>
      <c r="C37" s="213"/>
      <c r="D37" s="213"/>
      <c r="E37" s="213"/>
      <c r="F37" s="213"/>
      <c r="G37" s="213"/>
      <c r="H37" s="213"/>
      <c r="I37" s="73">
        <v>142</v>
      </c>
      <c r="J37" s="130">
        <v>0</v>
      </c>
      <c r="K37" s="130">
        <v>0</v>
      </c>
    </row>
    <row r="38" spans="1:11" ht="15" customHeight="1" thickBot="1" thickTop="1">
      <c r="A38" s="213" t="s">
        <v>168</v>
      </c>
      <c r="B38" s="213"/>
      <c r="C38" s="213"/>
      <c r="D38" s="213"/>
      <c r="E38" s="213"/>
      <c r="F38" s="213"/>
      <c r="G38" s="213"/>
      <c r="H38" s="213"/>
      <c r="I38" s="73">
        <v>143</v>
      </c>
      <c r="J38" s="130">
        <v>0</v>
      </c>
      <c r="K38" s="130">
        <v>0</v>
      </c>
    </row>
    <row r="39" spans="1:11" ht="18.75" customHeight="1" thickBot="1" thickTop="1">
      <c r="A39" s="213" t="s">
        <v>169</v>
      </c>
      <c r="B39" s="213"/>
      <c r="C39" s="213"/>
      <c r="D39" s="213"/>
      <c r="E39" s="213"/>
      <c r="F39" s="213"/>
      <c r="G39" s="213"/>
      <c r="H39" s="213"/>
      <c r="I39" s="73">
        <v>144</v>
      </c>
      <c r="J39" s="130">
        <v>0</v>
      </c>
      <c r="K39" s="130">
        <v>0</v>
      </c>
    </row>
    <row r="40" spans="1:11" ht="18" customHeight="1" thickBot="1" thickTop="1">
      <c r="A40" s="213" t="s">
        <v>170</v>
      </c>
      <c r="B40" s="213"/>
      <c r="C40" s="213"/>
      <c r="D40" s="213"/>
      <c r="E40" s="213"/>
      <c r="F40" s="213"/>
      <c r="G40" s="213"/>
      <c r="H40" s="213"/>
      <c r="I40" s="73">
        <v>145</v>
      </c>
      <c r="J40" s="130">
        <v>0</v>
      </c>
      <c r="K40" s="130">
        <v>0</v>
      </c>
    </row>
    <row r="41" spans="1:11" ht="21" customHeight="1" thickBot="1" thickTop="1">
      <c r="A41" s="217" t="s">
        <v>282</v>
      </c>
      <c r="B41" s="217"/>
      <c r="C41" s="217"/>
      <c r="D41" s="217"/>
      <c r="E41" s="217"/>
      <c r="F41" s="217"/>
      <c r="G41" s="217"/>
      <c r="H41" s="217"/>
      <c r="I41" s="77">
        <v>146</v>
      </c>
      <c r="J41" s="131">
        <f>J6+J26</f>
        <v>212129047</v>
      </c>
      <c r="K41" s="131">
        <f>K6+K26</f>
        <v>220789833</v>
      </c>
    </row>
    <row r="42" spans="1:11" ht="24.75" customHeight="1" thickBot="1" thickTop="1">
      <c r="A42" s="217" t="s">
        <v>283</v>
      </c>
      <c r="B42" s="217"/>
      <c r="C42" s="217"/>
      <c r="D42" s="217"/>
      <c r="E42" s="217"/>
      <c r="F42" s="217"/>
      <c r="G42" s="217"/>
      <c r="H42" s="217"/>
      <c r="I42" s="77">
        <v>147</v>
      </c>
      <c r="J42" s="131">
        <f>J9+J32</f>
        <v>142297118</v>
      </c>
      <c r="K42" s="131">
        <f>K9+K32</f>
        <v>151104097</v>
      </c>
    </row>
    <row r="43" spans="1:11" ht="19.5" customHeight="1" thickBot="1" thickTop="1">
      <c r="A43" s="214" t="s">
        <v>284</v>
      </c>
      <c r="B43" s="214"/>
      <c r="C43" s="214"/>
      <c r="D43" s="214"/>
      <c r="E43" s="214"/>
      <c r="F43" s="214"/>
      <c r="G43" s="214"/>
      <c r="H43" s="214"/>
      <c r="I43" s="77">
        <v>148</v>
      </c>
      <c r="J43" s="131">
        <f>J41-J42</f>
        <v>69831929</v>
      </c>
      <c r="K43" s="131">
        <f>K41-K42</f>
        <v>69685736</v>
      </c>
    </row>
    <row r="44" spans="1:11" ht="20.25" customHeight="1" thickTop="1">
      <c r="A44" s="215" t="s">
        <v>171</v>
      </c>
      <c r="B44" s="215"/>
      <c r="C44" s="215"/>
      <c r="D44" s="215"/>
      <c r="E44" s="215"/>
      <c r="F44" s="215"/>
      <c r="G44" s="215"/>
      <c r="H44" s="215"/>
      <c r="I44" s="74">
        <v>149</v>
      </c>
      <c r="J44" s="129">
        <v>69831929</v>
      </c>
      <c r="K44" s="129">
        <f>K41-K42</f>
        <v>69685736</v>
      </c>
    </row>
    <row r="45" spans="1:11" ht="18.75" customHeight="1">
      <c r="A45" s="215" t="s">
        <v>172</v>
      </c>
      <c r="B45" s="215"/>
      <c r="C45" s="215"/>
      <c r="D45" s="215"/>
      <c r="E45" s="215"/>
      <c r="F45" s="215"/>
      <c r="G45" s="215"/>
      <c r="H45" s="215"/>
      <c r="I45" s="74">
        <v>150</v>
      </c>
      <c r="J45" s="132">
        <v>0</v>
      </c>
      <c r="K45" s="132">
        <v>0</v>
      </c>
    </row>
    <row r="46" spans="1:11" ht="24" customHeight="1" thickBot="1">
      <c r="A46" s="216" t="s">
        <v>173</v>
      </c>
      <c r="B46" s="216"/>
      <c r="C46" s="216"/>
      <c r="D46" s="216"/>
      <c r="E46" s="216"/>
      <c r="F46" s="216"/>
      <c r="G46" s="216"/>
      <c r="H46" s="216"/>
      <c r="I46" s="73">
        <v>151</v>
      </c>
      <c r="J46" s="127">
        <v>0</v>
      </c>
      <c r="K46" s="127">
        <v>0</v>
      </c>
    </row>
    <row r="47" spans="1:11" ht="22.5" customHeight="1" thickBot="1" thickTop="1">
      <c r="A47" s="216" t="s">
        <v>285</v>
      </c>
      <c r="B47" s="216"/>
      <c r="C47" s="216"/>
      <c r="D47" s="216"/>
      <c r="E47" s="216"/>
      <c r="F47" s="216"/>
      <c r="G47" s="216"/>
      <c r="H47" s="216"/>
      <c r="I47" s="73">
        <v>152</v>
      </c>
      <c r="J47" s="127">
        <v>69831929</v>
      </c>
      <c r="K47" s="127">
        <f>K48</f>
        <v>69685736</v>
      </c>
    </row>
    <row r="48" spans="1:11" ht="21" customHeight="1" thickTop="1">
      <c r="A48" s="215" t="s">
        <v>174</v>
      </c>
      <c r="B48" s="215"/>
      <c r="C48" s="215"/>
      <c r="D48" s="215"/>
      <c r="E48" s="215"/>
      <c r="F48" s="215"/>
      <c r="G48" s="215"/>
      <c r="H48" s="215"/>
      <c r="I48" s="74">
        <v>153</v>
      </c>
      <c r="J48" s="129">
        <f>J43-J46</f>
        <v>69831929</v>
      </c>
      <c r="K48" s="129">
        <f>K43-K46</f>
        <v>69685736</v>
      </c>
    </row>
    <row r="49" spans="1:11" ht="21.75" customHeight="1">
      <c r="A49" s="209" t="s">
        <v>175</v>
      </c>
      <c r="B49" s="209"/>
      <c r="C49" s="209"/>
      <c r="D49" s="209"/>
      <c r="E49" s="209"/>
      <c r="F49" s="209"/>
      <c r="G49" s="209"/>
      <c r="H49" s="209"/>
      <c r="I49" s="96">
        <v>154</v>
      </c>
      <c r="J49" s="133">
        <v>0</v>
      </c>
      <c r="K49" s="133">
        <v>0</v>
      </c>
    </row>
    <row r="50" spans="1:11" ht="24" customHeight="1">
      <c r="A50" s="210" t="s">
        <v>176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</row>
    <row r="51" spans="1:11" ht="18.75" customHeight="1">
      <c r="A51" s="194" t="s">
        <v>177</v>
      </c>
      <c r="B51" s="194"/>
      <c r="C51" s="194"/>
      <c r="D51" s="194"/>
      <c r="E51" s="194"/>
      <c r="F51" s="194"/>
      <c r="G51" s="194"/>
      <c r="H51" s="194"/>
      <c r="I51" s="141"/>
      <c r="J51" s="137">
        <f>J52+J53</f>
        <v>69831929</v>
      </c>
      <c r="K51" s="137">
        <f>K52+K53</f>
        <v>69685736</v>
      </c>
    </row>
    <row r="52" spans="1:11" ht="21" customHeight="1">
      <c r="A52" s="206" t="s">
        <v>178</v>
      </c>
      <c r="B52" s="206"/>
      <c r="C52" s="206"/>
      <c r="D52" s="206"/>
      <c r="E52" s="206"/>
      <c r="F52" s="206"/>
      <c r="G52" s="206"/>
      <c r="H52" s="206"/>
      <c r="I52" s="140">
        <v>155</v>
      </c>
      <c r="J52" s="134">
        <v>69831929</v>
      </c>
      <c r="K52" s="134">
        <v>69685736</v>
      </c>
    </row>
    <row r="53" spans="1:11" ht="27" customHeight="1">
      <c r="A53" s="206" t="s">
        <v>179</v>
      </c>
      <c r="B53" s="206"/>
      <c r="C53" s="206"/>
      <c r="D53" s="206"/>
      <c r="E53" s="206"/>
      <c r="F53" s="206"/>
      <c r="G53" s="206"/>
      <c r="H53" s="206"/>
      <c r="I53" s="140">
        <v>156</v>
      </c>
      <c r="J53" s="134">
        <v>0</v>
      </c>
      <c r="K53" s="134">
        <v>0</v>
      </c>
    </row>
    <row r="54" spans="1:11" ht="24.75" customHeight="1" thickBot="1">
      <c r="A54" s="212" t="s">
        <v>180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</row>
    <row r="55" spans="1:11" ht="20.25" customHeight="1" thickBot="1" thickTop="1">
      <c r="A55" s="213" t="s">
        <v>181</v>
      </c>
      <c r="B55" s="213"/>
      <c r="C55" s="213"/>
      <c r="D55" s="213"/>
      <c r="E55" s="213"/>
      <c r="F55" s="213"/>
      <c r="G55" s="213"/>
      <c r="H55" s="213"/>
      <c r="I55" s="73">
        <v>157</v>
      </c>
      <c r="J55" s="79">
        <v>69831929</v>
      </c>
      <c r="K55" s="79">
        <f>K47</f>
        <v>69685736</v>
      </c>
    </row>
    <row r="56" spans="1:11" ht="33" customHeight="1" thickBot="1" thickTop="1">
      <c r="A56" s="213" t="s">
        <v>286</v>
      </c>
      <c r="B56" s="213"/>
      <c r="C56" s="213"/>
      <c r="D56" s="213"/>
      <c r="E56" s="213"/>
      <c r="F56" s="213"/>
      <c r="G56" s="213"/>
      <c r="H56" s="213"/>
      <c r="I56" s="73">
        <v>158</v>
      </c>
      <c r="J56" s="79">
        <v>-191290</v>
      </c>
      <c r="K56" s="79">
        <f>K59</f>
        <v>1594629</v>
      </c>
    </row>
    <row r="57" spans="1:11" ht="27" customHeight="1" thickTop="1">
      <c r="A57" s="193" t="s">
        <v>182</v>
      </c>
      <c r="B57" s="193"/>
      <c r="C57" s="193"/>
      <c r="D57" s="193"/>
      <c r="E57" s="193"/>
      <c r="F57" s="193"/>
      <c r="G57" s="193"/>
      <c r="H57" s="193"/>
      <c r="I57" s="140">
        <v>159</v>
      </c>
      <c r="J57" s="134">
        <v>0</v>
      </c>
      <c r="K57" s="134">
        <v>0</v>
      </c>
    </row>
    <row r="58" spans="1:11" ht="22.5" customHeight="1">
      <c r="A58" s="193" t="s">
        <v>183</v>
      </c>
      <c r="B58" s="193"/>
      <c r="C58" s="193"/>
      <c r="D58" s="193"/>
      <c r="E58" s="193"/>
      <c r="F58" s="193"/>
      <c r="G58" s="193"/>
      <c r="H58" s="193"/>
      <c r="I58" s="140">
        <v>160</v>
      </c>
      <c r="J58" s="134">
        <v>0</v>
      </c>
      <c r="K58" s="134">
        <v>0</v>
      </c>
    </row>
    <row r="59" spans="1:11" ht="30.75" customHeight="1">
      <c r="A59" s="193" t="s">
        <v>184</v>
      </c>
      <c r="B59" s="193"/>
      <c r="C59" s="193"/>
      <c r="D59" s="193"/>
      <c r="E59" s="193"/>
      <c r="F59" s="193"/>
      <c r="G59" s="193"/>
      <c r="H59" s="193"/>
      <c r="I59" s="140">
        <v>161</v>
      </c>
      <c r="J59" s="134">
        <v>-191290</v>
      </c>
      <c r="K59" s="134">
        <v>1594629</v>
      </c>
    </row>
    <row r="60" spans="1:11" ht="24.75" customHeight="1">
      <c r="A60" s="193" t="s">
        <v>185</v>
      </c>
      <c r="B60" s="193"/>
      <c r="C60" s="193"/>
      <c r="D60" s="193"/>
      <c r="E60" s="193"/>
      <c r="F60" s="193"/>
      <c r="G60" s="193"/>
      <c r="H60" s="193"/>
      <c r="I60" s="140">
        <v>162</v>
      </c>
      <c r="J60" s="134">
        <v>0</v>
      </c>
      <c r="K60" s="134">
        <v>0</v>
      </c>
    </row>
    <row r="61" spans="1:11" ht="22.5" customHeight="1">
      <c r="A61" s="193" t="s">
        <v>186</v>
      </c>
      <c r="B61" s="193"/>
      <c r="C61" s="193"/>
      <c r="D61" s="193"/>
      <c r="E61" s="193"/>
      <c r="F61" s="193"/>
      <c r="G61" s="193"/>
      <c r="H61" s="193"/>
      <c r="I61" s="140">
        <v>163</v>
      </c>
      <c r="J61" s="134">
        <v>0</v>
      </c>
      <c r="K61" s="134">
        <v>0</v>
      </c>
    </row>
    <row r="62" spans="1:11" ht="21.75" customHeight="1">
      <c r="A62" s="193" t="s">
        <v>187</v>
      </c>
      <c r="B62" s="193"/>
      <c r="C62" s="193"/>
      <c r="D62" s="193"/>
      <c r="E62" s="193"/>
      <c r="F62" s="193"/>
      <c r="G62" s="193"/>
      <c r="H62" s="193"/>
      <c r="I62" s="140">
        <v>164</v>
      </c>
      <c r="J62" s="134">
        <v>0</v>
      </c>
      <c r="K62" s="134">
        <v>0</v>
      </c>
    </row>
    <row r="63" spans="1:11" ht="22.5" customHeight="1">
      <c r="A63" s="193" t="s">
        <v>188</v>
      </c>
      <c r="B63" s="193"/>
      <c r="C63" s="193"/>
      <c r="D63" s="193"/>
      <c r="E63" s="193"/>
      <c r="F63" s="193"/>
      <c r="G63" s="193"/>
      <c r="H63" s="193"/>
      <c r="I63" s="140">
        <v>165</v>
      </c>
      <c r="J63" s="134">
        <v>0</v>
      </c>
      <c r="K63" s="134">
        <v>0</v>
      </c>
    </row>
    <row r="64" spans="1:11" ht="20.25" customHeight="1" thickBot="1">
      <c r="A64" s="207" t="s">
        <v>189</v>
      </c>
      <c r="B64" s="207"/>
      <c r="C64" s="207"/>
      <c r="D64" s="207"/>
      <c r="E64" s="207"/>
      <c r="F64" s="207"/>
      <c r="G64" s="207"/>
      <c r="H64" s="207"/>
      <c r="I64" s="74">
        <v>166</v>
      </c>
      <c r="J64" s="138">
        <v>-38258</v>
      </c>
      <c r="K64" s="138">
        <v>318925</v>
      </c>
    </row>
    <row r="65" spans="1:11" ht="36" customHeight="1" thickBot="1" thickTop="1">
      <c r="A65" s="208" t="s">
        <v>287</v>
      </c>
      <c r="B65" s="208"/>
      <c r="C65" s="208"/>
      <c r="D65" s="208"/>
      <c r="E65" s="208"/>
      <c r="F65" s="208"/>
      <c r="G65" s="208"/>
      <c r="H65" s="208"/>
      <c r="I65" s="74">
        <v>167</v>
      </c>
      <c r="J65" s="139">
        <v>-153032</v>
      </c>
      <c r="K65" s="139">
        <f>K59-K64</f>
        <v>1275704</v>
      </c>
    </row>
    <row r="66" spans="1:11" ht="24" customHeight="1" thickBot="1" thickTop="1">
      <c r="A66" s="208" t="s">
        <v>190</v>
      </c>
      <c r="B66" s="208"/>
      <c r="C66" s="208"/>
      <c r="D66" s="208"/>
      <c r="E66" s="208"/>
      <c r="F66" s="208"/>
      <c r="G66" s="208"/>
      <c r="H66" s="208"/>
      <c r="I66" s="74">
        <v>168</v>
      </c>
      <c r="J66" s="139">
        <v>69678897</v>
      </c>
      <c r="K66" s="139">
        <f>K55+K65</f>
        <v>70961440</v>
      </c>
    </row>
    <row r="67" spans="1:11" ht="12.75" customHeight="1" thickTop="1">
      <c r="A67" s="193" t="s">
        <v>191</v>
      </c>
      <c r="B67" s="193"/>
      <c r="C67" s="193"/>
      <c r="D67" s="193"/>
      <c r="E67" s="193"/>
      <c r="F67" s="193"/>
      <c r="G67" s="193"/>
      <c r="H67" s="193"/>
      <c r="I67" s="193"/>
      <c r="J67" s="194"/>
      <c r="K67" s="194"/>
    </row>
    <row r="68" spans="1:11" ht="12.75" customHeight="1">
      <c r="A68" s="193" t="s">
        <v>192</v>
      </c>
      <c r="B68" s="193"/>
      <c r="C68" s="193"/>
      <c r="D68" s="193"/>
      <c r="E68" s="193"/>
      <c r="F68" s="193"/>
      <c r="G68" s="193"/>
      <c r="H68" s="193"/>
      <c r="I68" s="193"/>
      <c r="J68" s="211"/>
      <c r="K68" s="211"/>
    </row>
    <row r="69" spans="1:11" ht="12.75" customHeight="1">
      <c r="A69" s="206" t="s">
        <v>178</v>
      </c>
      <c r="B69" s="206"/>
      <c r="C69" s="206"/>
      <c r="D69" s="206"/>
      <c r="E69" s="206"/>
      <c r="F69" s="206"/>
      <c r="G69" s="206"/>
      <c r="H69" s="206"/>
      <c r="I69" s="140">
        <v>169</v>
      </c>
      <c r="J69" s="125">
        <v>69678897</v>
      </c>
      <c r="K69" s="125">
        <v>70961400</v>
      </c>
    </row>
    <row r="70" spans="1:11" ht="12.75" customHeight="1">
      <c r="A70" s="206" t="s">
        <v>179</v>
      </c>
      <c r="B70" s="206"/>
      <c r="C70" s="206"/>
      <c r="D70" s="206"/>
      <c r="E70" s="206"/>
      <c r="F70" s="206"/>
      <c r="G70" s="206"/>
      <c r="H70" s="206"/>
      <c r="I70" s="140">
        <v>170</v>
      </c>
      <c r="J70" s="125"/>
      <c r="K70" s="125"/>
    </row>
  </sheetData>
  <sheetProtection selectLockedCells="1" selectUnlockedCells="1"/>
  <mergeCells count="70">
    <mergeCell ref="A1:K1"/>
    <mergeCell ref="A2:K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8:H48"/>
    <mergeCell ref="A37:H37"/>
    <mergeCell ref="A38:H38"/>
    <mergeCell ref="A39:H39"/>
    <mergeCell ref="A40:H40"/>
    <mergeCell ref="A41:H41"/>
    <mergeCell ref="A42:H42"/>
    <mergeCell ref="A68:K68"/>
    <mergeCell ref="A54:K54"/>
    <mergeCell ref="A55:H55"/>
    <mergeCell ref="A56:H56"/>
    <mergeCell ref="A57:H57"/>
    <mergeCell ref="A43:H43"/>
    <mergeCell ref="A44:H44"/>
    <mergeCell ref="A45:H45"/>
    <mergeCell ref="A46:H46"/>
    <mergeCell ref="A47:H47"/>
    <mergeCell ref="A62:H62"/>
    <mergeCell ref="A63:H63"/>
    <mergeCell ref="A49:H49"/>
    <mergeCell ref="A50:K50"/>
    <mergeCell ref="A51:H51"/>
    <mergeCell ref="A52:H52"/>
    <mergeCell ref="A53:H53"/>
    <mergeCell ref="A70:H70"/>
    <mergeCell ref="A64:H64"/>
    <mergeCell ref="A65:H65"/>
    <mergeCell ref="A66:H66"/>
    <mergeCell ref="A67:K67"/>
    <mergeCell ref="A58:H58"/>
    <mergeCell ref="A59:H59"/>
    <mergeCell ref="A69:H69"/>
    <mergeCell ref="A60:H60"/>
    <mergeCell ref="A61:H61"/>
  </mergeCells>
  <dataValidations count="3">
    <dataValidation type="whole" operator="notEqual" allowBlank="1" showErrorMessage="1" errorTitle="Pogrešan unos" error="Mogu se unijeti samo cjelobrojne vrijednosti." sqref="J46:K46 J56:K66 J52:K53 J69:K70">
      <formula1>999999999999</formula1>
    </dataValidation>
    <dataValidation type="whole" operator="greaterThanOrEqual" allowBlank="1" showErrorMessage="1" errorTitle="Pogrešan unos" error="Mogu se unijeti samo cjelobrojne pozitivne vrijednosti." sqref="J11:K45 J6:K9 J55:K55 J47:K49">
      <formula1>0</formula1>
    </dataValidation>
    <dataValidation type="whole" operator="notEqual" allowBlank="1" showErrorMessage="1" errorTitle="Pogrešan unos" error="Mogu se unijeti samo cjelobrojne pozitivne ili negativne vrijednosti." sqref="J10:K10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25">
      <selection activeCell="K51" sqref="K51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2" ht="15" customHeight="1" thickBot="1">
      <c r="A2" s="229" t="s">
        <v>297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60"/>
    </row>
    <row r="3" spans="1:12" ht="16.5" customHeight="1" thickBot="1" thickTop="1">
      <c r="A3" s="230" t="s">
        <v>44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60"/>
    </row>
    <row r="4" spans="1:12" ht="27.75" customHeight="1" thickTop="1">
      <c r="A4" s="231" t="s">
        <v>45</v>
      </c>
      <c r="B4" s="231"/>
      <c r="C4" s="231"/>
      <c r="D4" s="231"/>
      <c r="E4" s="231"/>
      <c r="F4" s="231"/>
      <c r="G4" s="231"/>
      <c r="H4" s="231"/>
      <c r="I4" s="143" t="s">
        <v>268</v>
      </c>
      <c r="J4" s="143" t="s">
        <v>46</v>
      </c>
      <c r="K4" s="143" t="s">
        <v>47</v>
      </c>
      <c r="L4" s="60"/>
    </row>
    <row r="5" spans="1:12" ht="12.75">
      <c r="A5" s="232">
        <v>1</v>
      </c>
      <c r="B5" s="232"/>
      <c r="C5" s="232"/>
      <c r="D5" s="232"/>
      <c r="E5" s="232"/>
      <c r="F5" s="232"/>
      <c r="G5" s="232"/>
      <c r="H5" s="232"/>
      <c r="I5" s="80">
        <v>2</v>
      </c>
      <c r="J5" s="81" t="s">
        <v>194</v>
      </c>
      <c r="K5" s="81" t="s">
        <v>195</v>
      </c>
      <c r="L5" s="60"/>
    </row>
    <row r="6" spans="1:12" ht="15" customHeight="1" thickBot="1">
      <c r="A6" s="233" t="s">
        <v>196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60"/>
    </row>
    <row r="7" spans="1:12" ht="12.75" customHeight="1">
      <c r="A7" s="195" t="s">
        <v>197</v>
      </c>
      <c r="B7" s="195"/>
      <c r="C7" s="195"/>
      <c r="D7" s="195"/>
      <c r="E7" s="195"/>
      <c r="F7" s="195"/>
      <c r="G7" s="195"/>
      <c r="H7" s="195"/>
      <c r="I7" s="75">
        <v>1</v>
      </c>
      <c r="J7" s="134">
        <v>69831929</v>
      </c>
      <c r="K7" s="134">
        <v>69685736</v>
      </c>
      <c r="L7" s="82"/>
    </row>
    <row r="8" spans="1:12" ht="12.75" customHeight="1">
      <c r="A8" s="195" t="s">
        <v>198</v>
      </c>
      <c r="B8" s="195"/>
      <c r="C8" s="195"/>
      <c r="D8" s="195"/>
      <c r="E8" s="195"/>
      <c r="F8" s="195"/>
      <c r="G8" s="195"/>
      <c r="H8" s="195"/>
      <c r="I8" s="75">
        <v>2</v>
      </c>
      <c r="J8" s="134">
        <v>24393429</v>
      </c>
      <c r="K8" s="134">
        <v>28281585</v>
      </c>
      <c r="L8" s="83"/>
    </row>
    <row r="9" spans="1:12" ht="12.75" customHeight="1">
      <c r="A9" s="195" t="s">
        <v>199</v>
      </c>
      <c r="B9" s="195"/>
      <c r="C9" s="195"/>
      <c r="D9" s="195"/>
      <c r="E9" s="195"/>
      <c r="F9" s="195"/>
      <c r="G9" s="195"/>
      <c r="H9" s="195"/>
      <c r="I9" s="75">
        <v>3</v>
      </c>
      <c r="J9" s="134">
        <v>0</v>
      </c>
      <c r="K9" s="134">
        <v>0</v>
      </c>
      <c r="L9" s="82"/>
    </row>
    <row r="10" spans="1:12" ht="12.75" customHeight="1">
      <c r="A10" s="195" t="s">
        <v>200</v>
      </c>
      <c r="B10" s="195"/>
      <c r="C10" s="195"/>
      <c r="D10" s="195"/>
      <c r="E10" s="195"/>
      <c r="F10" s="195"/>
      <c r="G10" s="195"/>
      <c r="H10" s="195"/>
      <c r="I10" s="75">
        <v>4</v>
      </c>
      <c r="J10" s="134">
        <v>0</v>
      </c>
      <c r="K10" s="134">
        <v>12394278</v>
      </c>
      <c r="L10" s="82">
        <v>0</v>
      </c>
    </row>
    <row r="11" spans="1:12" ht="12.75" customHeight="1">
      <c r="A11" s="195" t="s">
        <v>201</v>
      </c>
      <c r="B11" s="195"/>
      <c r="C11" s="195"/>
      <c r="D11" s="195"/>
      <c r="E11" s="195"/>
      <c r="F11" s="195"/>
      <c r="G11" s="195"/>
      <c r="H11" s="195"/>
      <c r="I11" s="75">
        <v>5</v>
      </c>
      <c r="J11" s="134">
        <v>0</v>
      </c>
      <c r="K11" s="134">
        <v>498611</v>
      </c>
      <c r="L11" s="82">
        <v>0</v>
      </c>
    </row>
    <row r="12" spans="1:12" ht="12.75" customHeight="1">
      <c r="A12" s="195" t="s">
        <v>202</v>
      </c>
      <c r="B12" s="195"/>
      <c r="C12" s="195"/>
      <c r="D12" s="195"/>
      <c r="E12" s="195"/>
      <c r="F12" s="195"/>
      <c r="G12" s="195"/>
      <c r="H12" s="195"/>
      <c r="I12" s="75">
        <v>6</v>
      </c>
      <c r="J12" s="134">
        <v>0</v>
      </c>
      <c r="K12" s="134">
        <v>1894206</v>
      </c>
      <c r="L12" s="82"/>
    </row>
    <row r="13" spans="1:12" ht="21.75" customHeight="1" thickBot="1">
      <c r="A13" s="227" t="s">
        <v>203</v>
      </c>
      <c r="B13" s="227"/>
      <c r="C13" s="227"/>
      <c r="D13" s="227"/>
      <c r="E13" s="227"/>
      <c r="F13" s="227"/>
      <c r="G13" s="227"/>
      <c r="H13" s="227"/>
      <c r="I13" s="74">
        <v>7</v>
      </c>
      <c r="J13" s="144">
        <f>SUM(J7:J12)</f>
        <v>94225358</v>
      </c>
      <c r="K13" s="144">
        <f>SUM(K7:K12)</f>
        <v>112754416</v>
      </c>
      <c r="L13" s="82"/>
    </row>
    <row r="14" spans="1:12" ht="12.75" customHeight="1">
      <c r="A14" s="195" t="s">
        <v>204</v>
      </c>
      <c r="B14" s="195"/>
      <c r="C14" s="195"/>
      <c r="D14" s="195"/>
      <c r="E14" s="195"/>
      <c r="F14" s="195"/>
      <c r="G14" s="195"/>
      <c r="H14" s="195"/>
      <c r="I14" s="75">
        <v>8</v>
      </c>
      <c r="J14" s="134">
        <v>20349672</v>
      </c>
      <c r="K14" s="134">
        <v>1670124</v>
      </c>
      <c r="L14" s="82"/>
    </row>
    <row r="15" spans="1:12" ht="12.75" customHeight="1">
      <c r="A15" s="195" t="s">
        <v>205</v>
      </c>
      <c r="B15" s="195"/>
      <c r="C15" s="195"/>
      <c r="D15" s="195"/>
      <c r="E15" s="195"/>
      <c r="F15" s="195"/>
      <c r="G15" s="195"/>
      <c r="H15" s="195"/>
      <c r="I15" s="75">
        <v>9</v>
      </c>
      <c r="J15" s="134">
        <v>4870901</v>
      </c>
      <c r="K15" s="134">
        <v>0</v>
      </c>
      <c r="L15" s="82"/>
    </row>
    <row r="16" spans="1:12" ht="12.75" customHeight="1">
      <c r="A16" s="195" t="s">
        <v>206</v>
      </c>
      <c r="B16" s="195"/>
      <c r="C16" s="195"/>
      <c r="D16" s="195"/>
      <c r="E16" s="195"/>
      <c r="F16" s="195"/>
      <c r="G16" s="195"/>
      <c r="H16" s="195"/>
      <c r="I16" s="75">
        <v>10</v>
      </c>
      <c r="J16" s="134">
        <v>1570937</v>
      </c>
      <c r="K16" s="134">
        <v>0</v>
      </c>
      <c r="L16" s="82"/>
    </row>
    <row r="17" spans="1:12" ht="14.25" customHeight="1">
      <c r="A17" s="195" t="s">
        <v>207</v>
      </c>
      <c r="B17" s="195"/>
      <c r="C17" s="195"/>
      <c r="D17" s="195"/>
      <c r="E17" s="195"/>
      <c r="F17" s="195"/>
      <c r="G17" s="195"/>
      <c r="H17" s="195"/>
      <c r="I17" s="75">
        <v>11</v>
      </c>
      <c r="J17" s="134">
        <v>2107937</v>
      </c>
      <c r="K17" s="134">
        <v>0</v>
      </c>
      <c r="L17" s="82"/>
    </row>
    <row r="18" spans="1:12" ht="24" customHeight="1" thickBot="1">
      <c r="A18" s="227" t="s">
        <v>208</v>
      </c>
      <c r="B18" s="227"/>
      <c r="C18" s="227"/>
      <c r="D18" s="227"/>
      <c r="E18" s="227"/>
      <c r="F18" s="227"/>
      <c r="G18" s="227"/>
      <c r="H18" s="227"/>
      <c r="I18" s="74">
        <v>12</v>
      </c>
      <c r="J18" s="144">
        <f>SUM(J14:J17)</f>
        <v>28899447</v>
      </c>
      <c r="K18" s="144">
        <f>SUM(K14:K17)</f>
        <v>1670124</v>
      </c>
      <c r="L18" s="82"/>
    </row>
    <row r="19" spans="1:12" ht="24.75" customHeight="1" thickBot="1">
      <c r="A19" s="226" t="s">
        <v>209</v>
      </c>
      <c r="B19" s="226"/>
      <c r="C19" s="226"/>
      <c r="D19" s="226"/>
      <c r="E19" s="226"/>
      <c r="F19" s="226"/>
      <c r="G19" s="226"/>
      <c r="H19" s="226"/>
      <c r="I19" s="73">
        <v>13</v>
      </c>
      <c r="J19" s="145">
        <f>J13-J18</f>
        <v>65325911</v>
      </c>
      <c r="K19" s="145">
        <f>K13-K18</f>
        <v>111084292</v>
      </c>
      <c r="L19" s="82"/>
    </row>
    <row r="20" spans="1:12" ht="24" customHeight="1" thickBot="1">
      <c r="A20" s="226" t="s">
        <v>210</v>
      </c>
      <c r="B20" s="226"/>
      <c r="C20" s="226"/>
      <c r="D20" s="226"/>
      <c r="E20" s="226"/>
      <c r="F20" s="226"/>
      <c r="G20" s="226"/>
      <c r="H20" s="226"/>
      <c r="I20" s="73">
        <v>14</v>
      </c>
      <c r="J20" s="145">
        <v>0</v>
      </c>
      <c r="K20" s="145">
        <v>0</v>
      </c>
      <c r="L20" s="82"/>
    </row>
    <row r="21" spans="1:12" ht="16.5" customHeight="1" thickBot="1">
      <c r="A21" s="225" t="s">
        <v>211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60"/>
    </row>
    <row r="22" spans="1:12" ht="12.75" customHeight="1" thickTop="1">
      <c r="A22" s="195" t="s">
        <v>212</v>
      </c>
      <c r="B22" s="195"/>
      <c r="C22" s="195"/>
      <c r="D22" s="195"/>
      <c r="E22" s="195"/>
      <c r="F22" s="195"/>
      <c r="G22" s="195"/>
      <c r="H22" s="195"/>
      <c r="I22" s="75">
        <v>15</v>
      </c>
      <c r="J22" s="134">
        <v>0</v>
      </c>
      <c r="K22" s="134">
        <v>0</v>
      </c>
      <c r="L22" s="82"/>
    </row>
    <row r="23" spans="1:12" ht="12.75" customHeight="1">
      <c r="A23" s="195" t="s">
        <v>213</v>
      </c>
      <c r="B23" s="195"/>
      <c r="C23" s="195"/>
      <c r="D23" s="195"/>
      <c r="E23" s="195"/>
      <c r="F23" s="195"/>
      <c r="G23" s="195"/>
      <c r="H23" s="195"/>
      <c r="I23" s="75">
        <v>16</v>
      </c>
      <c r="J23" s="134">
        <v>0</v>
      </c>
      <c r="K23" s="134">
        <v>0</v>
      </c>
      <c r="L23" s="82"/>
    </row>
    <row r="24" spans="1:12" ht="12.75" customHeight="1">
      <c r="A24" s="195" t="s">
        <v>214</v>
      </c>
      <c r="B24" s="195"/>
      <c r="C24" s="195"/>
      <c r="D24" s="195"/>
      <c r="E24" s="195"/>
      <c r="F24" s="195"/>
      <c r="G24" s="195"/>
      <c r="H24" s="195"/>
      <c r="I24" s="75">
        <v>17</v>
      </c>
      <c r="J24" s="134">
        <v>0</v>
      </c>
      <c r="K24" s="134">
        <v>0</v>
      </c>
      <c r="L24" s="82"/>
    </row>
    <row r="25" spans="1:12" ht="12.75" customHeight="1">
      <c r="A25" s="195" t="s">
        <v>215</v>
      </c>
      <c r="B25" s="195"/>
      <c r="C25" s="195"/>
      <c r="D25" s="195"/>
      <c r="E25" s="195"/>
      <c r="F25" s="195"/>
      <c r="G25" s="195"/>
      <c r="H25" s="195"/>
      <c r="I25" s="75">
        <v>18</v>
      </c>
      <c r="J25" s="134">
        <v>0</v>
      </c>
      <c r="K25" s="134">
        <v>0</v>
      </c>
      <c r="L25" s="82"/>
    </row>
    <row r="26" spans="1:12" ht="12.75" customHeight="1">
      <c r="A26" s="195" t="s">
        <v>216</v>
      </c>
      <c r="B26" s="195"/>
      <c r="C26" s="195"/>
      <c r="D26" s="195"/>
      <c r="E26" s="195"/>
      <c r="F26" s="195"/>
      <c r="G26" s="195"/>
      <c r="H26" s="195"/>
      <c r="I26" s="75">
        <v>19</v>
      </c>
      <c r="J26" s="134">
        <v>0</v>
      </c>
      <c r="K26" s="134">
        <v>0</v>
      </c>
      <c r="L26" s="82"/>
    </row>
    <row r="27" spans="1:12" ht="12.75" customHeight="1">
      <c r="A27" s="197" t="s">
        <v>217</v>
      </c>
      <c r="B27" s="197"/>
      <c r="C27" s="197"/>
      <c r="D27" s="197"/>
      <c r="E27" s="197"/>
      <c r="F27" s="197"/>
      <c r="G27" s="197"/>
      <c r="H27" s="197"/>
      <c r="I27" s="74">
        <v>20</v>
      </c>
      <c r="J27" s="144">
        <f>SUM(J22:J26)</f>
        <v>0</v>
      </c>
      <c r="K27" s="144">
        <f>SUM(K22:K26)</f>
        <v>0</v>
      </c>
      <c r="L27" s="82"/>
    </row>
    <row r="28" spans="1:12" ht="14.25" customHeight="1">
      <c r="A28" s="195" t="s">
        <v>218</v>
      </c>
      <c r="B28" s="195"/>
      <c r="C28" s="195"/>
      <c r="D28" s="195"/>
      <c r="E28" s="195"/>
      <c r="F28" s="195"/>
      <c r="G28" s="195"/>
      <c r="H28" s="195"/>
      <c r="I28" s="75">
        <v>21</v>
      </c>
      <c r="J28" s="134">
        <v>35096312</v>
      </c>
      <c r="K28" s="134">
        <v>54000831</v>
      </c>
      <c r="L28" s="82"/>
    </row>
    <row r="29" spans="1:12" ht="12.75" customHeight="1">
      <c r="A29" s="195" t="s">
        <v>219</v>
      </c>
      <c r="B29" s="195"/>
      <c r="C29" s="195"/>
      <c r="D29" s="195"/>
      <c r="E29" s="195"/>
      <c r="F29" s="195"/>
      <c r="G29" s="195"/>
      <c r="H29" s="195"/>
      <c r="I29" s="75">
        <v>22</v>
      </c>
      <c r="J29" s="134">
        <v>0</v>
      </c>
      <c r="K29" s="134">
        <v>0</v>
      </c>
      <c r="L29" s="82"/>
    </row>
    <row r="30" spans="1:12" ht="12.75" customHeight="1">
      <c r="A30" s="195" t="s">
        <v>220</v>
      </c>
      <c r="B30" s="195"/>
      <c r="C30" s="195"/>
      <c r="D30" s="195"/>
      <c r="E30" s="195"/>
      <c r="F30" s="195"/>
      <c r="G30" s="195"/>
      <c r="H30" s="195"/>
      <c r="I30" s="75">
        <v>23</v>
      </c>
      <c r="J30" s="134">
        <v>0</v>
      </c>
      <c r="K30" s="134">
        <v>724686</v>
      </c>
      <c r="L30" s="82"/>
    </row>
    <row r="31" spans="1:12" ht="16.5" customHeight="1">
      <c r="A31" s="197" t="s">
        <v>221</v>
      </c>
      <c r="B31" s="197"/>
      <c r="C31" s="197"/>
      <c r="D31" s="197"/>
      <c r="E31" s="197"/>
      <c r="F31" s="197"/>
      <c r="G31" s="197"/>
      <c r="H31" s="197"/>
      <c r="I31" s="74">
        <v>24</v>
      </c>
      <c r="J31" s="144">
        <f>SUM(J28:J30)</f>
        <v>35096312</v>
      </c>
      <c r="K31" s="144">
        <f>SUM(K28:K30)</f>
        <v>54725517</v>
      </c>
      <c r="L31" s="82"/>
    </row>
    <row r="32" spans="1:12" ht="27" customHeight="1" thickBot="1">
      <c r="A32" s="223" t="s">
        <v>222</v>
      </c>
      <c r="B32" s="223"/>
      <c r="C32" s="223"/>
      <c r="D32" s="223"/>
      <c r="E32" s="223"/>
      <c r="F32" s="223"/>
      <c r="G32" s="223"/>
      <c r="H32" s="223"/>
      <c r="I32" s="73">
        <v>25</v>
      </c>
      <c r="J32" s="145">
        <v>0</v>
      </c>
      <c r="K32" s="145">
        <v>0</v>
      </c>
      <c r="L32" s="82"/>
    </row>
    <row r="33" spans="1:12" ht="27" customHeight="1" thickBot="1">
      <c r="A33" s="223" t="s">
        <v>223</v>
      </c>
      <c r="B33" s="223"/>
      <c r="C33" s="223"/>
      <c r="D33" s="223"/>
      <c r="E33" s="223"/>
      <c r="F33" s="223"/>
      <c r="G33" s="223"/>
      <c r="H33" s="223"/>
      <c r="I33" s="73">
        <v>26</v>
      </c>
      <c r="J33" s="145">
        <f>J31-J27</f>
        <v>35096312</v>
      </c>
      <c r="K33" s="145">
        <f>K31-K27</f>
        <v>54725517</v>
      </c>
      <c r="L33" s="82"/>
    </row>
    <row r="34" spans="1:12" ht="17.25" customHeight="1" thickBot="1">
      <c r="A34" s="225" t="s">
        <v>224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60"/>
    </row>
    <row r="35" spans="1:12" ht="12.75" customHeight="1" thickTop="1">
      <c r="A35" s="195" t="s">
        <v>225</v>
      </c>
      <c r="B35" s="195"/>
      <c r="C35" s="195"/>
      <c r="D35" s="195"/>
      <c r="E35" s="195"/>
      <c r="F35" s="195"/>
      <c r="G35" s="195"/>
      <c r="H35" s="195"/>
      <c r="I35" s="75">
        <v>27</v>
      </c>
      <c r="J35" s="134">
        <v>0</v>
      </c>
      <c r="K35" s="134">
        <v>0</v>
      </c>
      <c r="L35" s="82"/>
    </row>
    <row r="36" spans="1:12" ht="12.75" customHeight="1">
      <c r="A36" s="195" t="s">
        <v>226</v>
      </c>
      <c r="B36" s="195"/>
      <c r="C36" s="195"/>
      <c r="D36" s="195"/>
      <c r="E36" s="195"/>
      <c r="F36" s="195"/>
      <c r="G36" s="195"/>
      <c r="H36" s="195"/>
      <c r="I36" s="75">
        <v>28</v>
      </c>
      <c r="J36" s="134">
        <v>4860497</v>
      </c>
      <c r="K36" s="134"/>
      <c r="L36" s="82"/>
    </row>
    <row r="37" spans="1:12" ht="12.75" customHeight="1">
      <c r="A37" s="195" t="s">
        <v>227</v>
      </c>
      <c r="B37" s="195"/>
      <c r="C37" s="195"/>
      <c r="D37" s="195"/>
      <c r="E37" s="195"/>
      <c r="F37" s="195"/>
      <c r="G37" s="195"/>
      <c r="H37" s="195"/>
      <c r="I37" s="75">
        <v>29</v>
      </c>
      <c r="J37" s="134">
        <v>1569196</v>
      </c>
      <c r="K37" s="134">
        <v>25635102</v>
      </c>
      <c r="L37" s="82"/>
    </row>
    <row r="38" spans="1:12" ht="17.25" customHeight="1">
      <c r="A38" s="197" t="s">
        <v>228</v>
      </c>
      <c r="B38" s="197"/>
      <c r="C38" s="197"/>
      <c r="D38" s="197"/>
      <c r="E38" s="197"/>
      <c r="F38" s="197"/>
      <c r="G38" s="197"/>
      <c r="H38" s="197"/>
      <c r="I38" s="74">
        <v>30</v>
      </c>
      <c r="J38" s="144">
        <f>SUM(J35:J37)</f>
        <v>6429693</v>
      </c>
      <c r="K38" s="144">
        <f>SUM(K35:K37)</f>
        <v>25635102</v>
      </c>
      <c r="L38" s="82"/>
    </row>
    <row r="39" spans="1:12" ht="12.75" customHeight="1">
      <c r="A39" s="195" t="s">
        <v>229</v>
      </c>
      <c r="B39" s="195"/>
      <c r="C39" s="195"/>
      <c r="D39" s="195"/>
      <c r="E39" s="195"/>
      <c r="F39" s="195"/>
      <c r="G39" s="195"/>
      <c r="H39" s="195"/>
      <c r="I39" s="75">
        <v>31</v>
      </c>
      <c r="J39" s="134">
        <v>0</v>
      </c>
      <c r="K39" s="134">
        <v>5619269</v>
      </c>
      <c r="L39" s="82"/>
    </row>
    <row r="40" spans="1:12" ht="12.75" customHeight="1">
      <c r="A40" s="195" t="s">
        <v>230</v>
      </c>
      <c r="B40" s="195"/>
      <c r="C40" s="195"/>
      <c r="D40" s="195"/>
      <c r="E40" s="195"/>
      <c r="F40" s="195"/>
      <c r="G40" s="195"/>
      <c r="H40" s="195"/>
      <c r="I40" s="75">
        <v>32</v>
      </c>
      <c r="J40" s="134">
        <v>9816768</v>
      </c>
      <c r="K40" s="134">
        <v>38176320</v>
      </c>
      <c r="L40" s="82"/>
    </row>
    <row r="41" spans="1:12" ht="12.75" customHeight="1">
      <c r="A41" s="195" t="s">
        <v>231</v>
      </c>
      <c r="B41" s="195"/>
      <c r="C41" s="195"/>
      <c r="D41" s="195"/>
      <c r="E41" s="195"/>
      <c r="F41" s="195"/>
      <c r="G41" s="195"/>
      <c r="H41" s="195"/>
      <c r="I41" s="75">
        <v>33</v>
      </c>
      <c r="J41" s="134">
        <v>0</v>
      </c>
      <c r="K41" s="134">
        <v>0</v>
      </c>
      <c r="L41" s="82"/>
    </row>
    <row r="42" spans="1:12" ht="12.75" customHeight="1">
      <c r="A42" s="195" t="s">
        <v>232</v>
      </c>
      <c r="B42" s="195"/>
      <c r="C42" s="195"/>
      <c r="D42" s="195"/>
      <c r="E42" s="195"/>
      <c r="F42" s="195"/>
      <c r="G42" s="195"/>
      <c r="H42" s="195"/>
      <c r="I42" s="75">
        <v>34</v>
      </c>
      <c r="J42" s="134">
        <v>0</v>
      </c>
      <c r="K42" s="134">
        <v>0</v>
      </c>
      <c r="L42" s="82"/>
    </row>
    <row r="43" spans="1:12" ht="11.25" customHeight="1">
      <c r="A43" s="195" t="s">
        <v>233</v>
      </c>
      <c r="B43" s="195"/>
      <c r="C43" s="195"/>
      <c r="D43" s="195"/>
      <c r="E43" s="195"/>
      <c r="F43" s="195"/>
      <c r="G43" s="195"/>
      <c r="H43" s="195"/>
      <c r="I43" s="75">
        <v>35</v>
      </c>
      <c r="J43" s="134">
        <v>0</v>
      </c>
      <c r="K43" s="134">
        <v>1594629</v>
      </c>
      <c r="L43" s="82"/>
    </row>
    <row r="44" spans="1:12" ht="16.5" customHeight="1">
      <c r="A44" s="197" t="s">
        <v>234</v>
      </c>
      <c r="B44" s="197"/>
      <c r="C44" s="197"/>
      <c r="D44" s="197"/>
      <c r="E44" s="197"/>
      <c r="F44" s="197"/>
      <c r="G44" s="197"/>
      <c r="H44" s="197"/>
      <c r="I44" s="74">
        <v>36</v>
      </c>
      <c r="J44" s="144">
        <f>SUM(J39:J43)</f>
        <v>9816768</v>
      </c>
      <c r="K44" s="144">
        <f>SUM(K39:K43)</f>
        <v>45390218</v>
      </c>
      <c r="L44" s="82"/>
    </row>
    <row r="45" spans="1:12" ht="27" customHeight="1" thickBot="1">
      <c r="A45" s="223" t="s">
        <v>235</v>
      </c>
      <c r="B45" s="223"/>
      <c r="C45" s="223"/>
      <c r="D45" s="223"/>
      <c r="E45" s="223"/>
      <c r="F45" s="223"/>
      <c r="G45" s="223"/>
      <c r="H45" s="223"/>
      <c r="I45" s="73">
        <v>37</v>
      </c>
      <c r="J45" s="145">
        <v>0</v>
      </c>
      <c r="K45" s="145">
        <v>0</v>
      </c>
      <c r="L45" s="82"/>
    </row>
    <row r="46" spans="1:12" ht="24" customHeight="1" thickBot="1">
      <c r="A46" s="223" t="s">
        <v>236</v>
      </c>
      <c r="B46" s="223"/>
      <c r="C46" s="223"/>
      <c r="D46" s="223"/>
      <c r="E46" s="223"/>
      <c r="F46" s="223"/>
      <c r="G46" s="223"/>
      <c r="H46" s="223"/>
      <c r="I46" s="73">
        <v>38</v>
      </c>
      <c r="J46" s="145">
        <f>J44-J38</f>
        <v>3387075</v>
      </c>
      <c r="K46" s="145">
        <f>K44-K38</f>
        <v>19755116</v>
      </c>
      <c r="L46" s="157">
        <f>K44-K38</f>
        <v>19755116</v>
      </c>
    </row>
    <row r="47" spans="1:12" ht="20.25" customHeight="1">
      <c r="A47" s="224" t="s">
        <v>237</v>
      </c>
      <c r="B47" s="224"/>
      <c r="C47" s="224"/>
      <c r="D47" s="224"/>
      <c r="E47" s="224"/>
      <c r="F47" s="224"/>
      <c r="G47" s="224"/>
      <c r="H47" s="224"/>
      <c r="I47" s="74">
        <v>39</v>
      </c>
      <c r="J47" s="144">
        <f>J19-J33-J46</f>
        <v>26842524</v>
      </c>
      <c r="K47" s="144">
        <f>K19-K33-K46</f>
        <v>36603659</v>
      </c>
      <c r="L47" s="82"/>
    </row>
    <row r="48" spans="1:12" ht="17.25" customHeight="1">
      <c r="A48" s="224" t="s">
        <v>238</v>
      </c>
      <c r="B48" s="224"/>
      <c r="C48" s="224"/>
      <c r="D48" s="224"/>
      <c r="E48" s="224"/>
      <c r="F48" s="224"/>
      <c r="G48" s="224"/>
      <c r="H48" s="224"/>
      <c r="I48" s="74">
        <v>40</v>
      </c>
      <c r="J48" s="144">
        <v>0</v>
      </c>
      <c r="K48" s="144">
        <v>0</v>
      </c>
      <c r="L48" s="82"/>
    </row>
    <row r="49" spans="1:12" ht="18.75" customHeight="1">
      <c r="A49" s="195" t="s">
        <v>239</v>
      </c>
      <c r="B49" s="195"/>
      <c r="C49" s="195"/>
      <c r="D49" s="195"/>
      <c r="E49" s="195"/>
      <c r="F49" s="195"/>
      <c r="G49" s="195"/>
      <c r="H49" s="195"/>
      <c r="I49" s="75">
        <v>41</v>
      </c>
      <c r="J49" s="134">
        <v>42775767</v>
      </c>
      <c r="K49" s="134">
        <v>69618291</v>
      </c>
      <c r="L49" s="82"/>
    </row>
    <row r="50" spans="1:12" ht="17.25" customHeight="1">
      <c r="A50" s="195" t="s">
        <v>240</v>
      </c>
      <c r="B50" s="195"/>
      <c r="C50" s="195"/>
      <c r="D50" s="195"/>
      <c r="E50" s="195"/>
      <c r="F50" s="195"/>
      <c r="G50" s="195"/>
      <c r="H50" s="195"/>
      <c r="I50" s="75">
        <v>42</v>
      </c>
      <c r="J50" s="134">
        <v>26842524</v>
      </c>
      <c r="K50" s="134">
        <v>36603659</v>
      </c>
      <c r="L50" s="82"/>
    </row>
    <row r="51" spans="1:12" ht="17.25" customHeight="1">
      <c r="A51" s="195" t="s">
        <v>241</v>
      </c>
      <c r="B51" s="195"/>
      <c r="C51" s="195"/>
      <c r="D51" s="195"/>
      <c r="E51" s="195"/>
      <c r="F51" s="195"/>
      <c r="G51" s="195"/>
      <c r="H51" s="195"/>
      <c r="I51" s="75">
        <v>43</v>
      </c>
      <c r="J51" s="134">
        <v>0</v>
      </c>
      <c r="K51" s="134">
        <v>0</v>
      </c>
      <c r="L51" s="82"/>
    </row>
    <row r="52" spans="1:12" ht="21" customHeight="1">
      <c r="A52" s="222" t="s">
        <v>242</v>
      </c>
      <c r="B52" s="222"/>
      <c r="C52" s="222"/>
      <c r="D52" s="222"/>
      <c r="E52" s="222"/>
      <c r="F52" s="222"/>
      <c r="G52" s="222"/>
      <c r="H52" s="222"/>
      <c r="I52" s="84">
        <v>44</v>
      </c>
      <c r="J52" s="146">
        <f>J49+J50</f>
        <v>69618291</v>
      </c>
      <c r="K52" s="146">
        <f>K49+K50</f>
        <v>106221950</v>
      </c>
      <c r="L52" s="82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ErrorMessage="1" errorTitle="Pogrešan unos" error="Mogu se unijeti samo cjelobrojne pozitivne vrijednosti." sqref="J18:K20 J38:K38 J31:K33 J13:K13 J44:K48 J27:K27 J52:K52">
      <formula1>0</formula1>
    </dataValidation>
    <dataValidation type="whole" operator="notEqual" allowBlank="1" showErrorMessage="1" errorTitle="Pogrešan unos" error="Mogu se unijeti samo cjelobrojne vrijednosti." sqref="J14:K17 L8 J35:K37 J28:K30 J7:K12 J39:K43 J22:K26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61" customWidth="1"/>
    <col min="5" max="5" width="14.14062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228" t="s">
        <v>243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62"/>
    </row>
    <row r="2" spans="1:12" ht="15.75" customHeight="1" thickBot="1">
      <c r="A2" s="147"/>
      <c r="B2" s="147"/>
      <c r="C2" s="240" t="s">
        <v>244</v>
      </c>
      <c r="D2" s="240"/>
      <c r="E2" s="102">
        <v>42370</v>
      </c>
      <c r="F2" s="148" t="s">
        <v>2</v>
      </c>
      <c r="G2" s="241">
        <v>42735</v>
      </c>
      <c r="H2" s="241"/>
      <c r="I2" s="147"/>
      <c r="J2" s="147"/>
      <c r="K2" s="147"/>
      <c r="L2" s="63"/>
    </row>
    <row r="3" spans="1:12" ht="19.5" customHeight="1" thickBot="1" thickTop="1">
      <c r="A3" s="230" t="s">
        <v>44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63"/>
    </row>
    <row r="4" spans="1:11" ht="30" customHeight="1" thickTop="1">
      <c r="A4" s="242" t="s">
        <v>45</v>
      </c>
      <c r="B4" s="242"/>
      <c r="C4" s="242"/>
      <c r="D4" s="242"/>
      <c r="E4" s="242"/>
      <c r="F4" s="242"/>
      <c r="G4" s="242"/>
      <c r="H4" s="242"/>
      <c r="I4" s="149" t="s">
        <v>268</v>
      </c>
      <c r="J4" s="149" t="s">
        <v>245</v>
      </c>
      <c r="K4" s="149" t="s">
        <v>246</v>
      </c>
    </row>
    <row r="5" spans="1:11" ht="12.75" customHeight="1">
      <c r="A5" s="243">
        <v>1</v>
      </c>
      <c r="B5" s="243"/>
      <c r="C5" s="243"/>
      <c r="D5" s="243"/>
      <c r="E5" s="243"/>
      <c r="F5" s="243"/>
      <c r="G5" s="243"/>
      <c r="H5" s="243"/>
      <c r="I5" s="86">
        <v>2</v>
      </c>
      <c r="J5" s="85" t="s">
        <v>194</v>
      </c>
      <c r="K5" s="85" t="s">
        <v>195</v>
      </c>
    </row>
    <row r="6" spans="1:11" ht="13.5" customHeight="1">
      <c r="A6" s="237" t="s">
        <v>247</v>
      </c>
      <c r="B6" s="237"/>
      <c r="C6" s="237"/>
      <c r="D6" s="237"/>
      <c r="E6" s="237"/>
      <c r="F6" s="237"/>
      <c r="G6" s="237"/>
      <c r="H6" s="237"/>
      <c r="I6" s="87">
        <v>1</v>
      </c>
      <c r="J6" s="150">
        <v>212718480</v>
      </c>
      <c r="K6" s="150">
        <v>212718480</v>
      </c>
    </row>
    <row r="7" spans="1:11" ht="15" customHeight="1">
      <c r="A7" s="237" t="s">
        <v>248</v>
      </c>
      <c r="B7" s="237"/>
      <c r="C7" s="237"/>
      <c r="D7" s="237"/>
      <c r="E7" s="237"/>
      <c r="F7" s="237"/>
      <c r="G7" s="237"/>
      <c r="H7" s="237"/>
      <c r="I7" s="87">
        <v>2</v>
      </c>
      <c r="J7" s="151">
        <v>43664339</v>
      </c>
      <c r="K7" s="151">
        <v>43664339</v>
      </c>
    </row>
    <row r="8" spans="1:11" ht="15" customHeight="1">
      <c r="A8" s="237" t="s">
        <v>249</v>
      </c>
      <c r="B8" s="237"/>
      <c r="C8" s="237"/>
      <c r="D8" s="237"/>
      <c r="E8" s="237"/>
      <c r="F8" s="237"/>
      <c r="G8" s="237"/>
      <c r="H8" s="237"/>
      <c r="I8" s="87">
        <v>3</v>
      </c>
      <c r="J8" s="151">
        <v>186680</v>
      </c>
      <c r="K8" s="151">
        <v>186680</v>
      </c>
    </row>
    <row r="9" spans="1:11" ht="15" customHeight="1">
      <c r="A9" s="237" t="s">
        <v>250</v>
      </c>
      <c r="B9" s="237"/>
      <c r="C9" s="237"/>
      <c r="D9" s="237"/>
      <c r="E9" s="237"/>
      <c r="F9" s="237"/>
      <c r="G9" s="237"/>
      <c r="H9" s="237"/>
      <c r="I9" s="87">
        <v>4</v>
      </c>
      <c r="J9" s="151">
        <v>7545037</v>
      </c>
      <c r="K9" s="151">
        <v>39200646</v>
      </c>
    </row>
    <row r="10" spans="1:11" ht="14.25" customHeight="1">
      <c r="A10" s="237" t="s">
        <v>251</v>
      </c>
      <c r="B10" s="237"/>
      <c r="C10" s="237"/>
      <c r="D10" s="237"/>
      <c r="E10" s="237"/>
      <c r="F10" s="237"/>
      <c r="G10" s="237"/>
      <c r="H10" s="237"/>
      <c r="I10" s="87">
        <v>5</v>
      </c>
      <c r="J10" s="151">
        <v>69831929</v>
      </c>
      <c r="K10" s="151">
        <v>69685736</v>
      </c>
    </row>
    <row r="11" spans="1:11" ht="14.25" customHeight="1">
      <c r="A11" s="237" t="s">
        <v>252</v>
      </c>
      <c r="B11" s="237"/>
      <c r="C11" s="237"/>
      <c r="D11" s="237"/>
      <c r="E11" s="237"/>
      <c r="F11" s="237"/>
      <c r="G11" s="237"/>
      <c r="H11" s="237"/>
      <c r="I11" s="87">
        <v>6</v>
      </c>
      <c r="J11" s="151">
        <v>0</v>
      </c>
      <c r="K11" s="151">
        <v>0</v>
      </c>
    </row>
    <row r="12" spans="1:11" ht="13.5" customHeight="1">
      <c r="A12" s="237" t="s">
        <v>253</v>
      </c>
      <c r="B12" s="237"/>
      <c r="C12" s="237"/>
      <c r="D12" s="237"/>
      <c r="E12" s="237"/>
      <c r="F12" s="237"/>
      <c r="G12" s="237"/>
      <c r="H12" s="237"/>
      <c r="I12" s="87">
        <v>7</v>
      </c>
      <c r="J12" s="151">
        <v>0</v>
      </c>
      <c r="K12" s="151">
        <v>0</v>
      </c>
    </row>
    <row r="13" spans="1:11" ht="15" customHeight="1">
      <c r="A13" s="237" t="s">
        <v>254</v>
      </c>
      <c r="B13" s="237"/>
      <c r="C13" s="237"/>
      <c r="D13" s="237"/>
      <c r="E13" s="237"/>
      <c r="F13" s="237"/>
      <c r="G13" s="237"/>
      <c r="H13" s="237"/>
      <c r="I13" s="87">
        <v>8</v>
      </c>
      <c r="J13" s="151">
        <v>-3062981</v>
      </c>
      <c r="K13" s="151">
        <v>-1787278</v>
      </c>
    </row>
    <row r="14" spans="1:11" ht="15" customHeight="1">
      <c r="A14" s="237" t="s">
        <v>255</v>
      </c>
      <c r="B14" s="237"/>
      <c r="C14" s="237"/>
      <c r="D14" s="237"/>
      <c r="E14" s="237"/>
      <c r="F14" s="237"/>
      <c r="G14" s="237"/>
      <c r="H14" s="237"/>
      <c r="I14" s="87">
        <v>9</v>
      </c>
      <c r="J14" s="151">
        <v>0</v>
      </c>
      <c r="K14" s="151">
        <v>0</v>
      </c>
    </row>
    <row r="15" spans="1:11" ht="18" customHeight="1">
      <c r="A15" s="238" t="s">
        <v>256</v>
      </c>
      <c r="B15" s="238"/>
      <c r="C15" s="238"/>
      <c r="D15" s="238"/>
      <c r="E15" s="238"/>
      <c r="F15" s="238"/>
      <c r="G15" s="238"/>
      <c r="H15" s="238"/>
      <c r="I15" s="152">
        <v>10</v>
      </c>
      <c r="J15" s="153">
        <f>SUM(J6:J14)</f>
        <v>330883484</v>
      </c>
      <c r="K15" s="153">
        <f>SUM(K6:K14)</f>
        <v>363668603</v>
      </c>
    </row>
    <row r="16" spans="1:11" ht="15" customHeight="1">
      <c r="A16" s="237" t="s">
        <v>257</v>
      </c>
      <c r="B16" s="237"/>
      <c r="C16" s="237"/>
      <c r="D16" s="237"/>
      <c r="E16" s="237"/>
      <c r="F16" s="237"/>
      <c r="G16" s="237"/>
      <c r="H16" s="237"/>
      <c r="I16" s="87">
        <v>11</v>
      </c>
      <c r="J16" s="71"/>
      <c r="K16" s="71">
        <v>0</v>
      </c>
    </row>
    <row r="17" spans="1:11" ht="15.75" customHeight="1">
      <c r="A17" s="237" t="s">
        <v>258</v>
      </c>
      <c r="B17" s="237"/>
      <c r="C17" s="237"/>
      <c r="D17" s="237"/>
      <c r="E17" s="237"/>
      <c r="F17" s="237"/>
      <c r="G17" s="237"/>
      <c r="H17" s="237"/>
      <c r="I17" s="87">
        <v>12</v>
      </c>
      <c r="J17" s="71"/>
      <c r="K17" s="71">
        <v>0</v>
      </c>
    </row>
    <row r="18" spans="1:11" ht="15" customHeight="1">
      <c r="A18" s="237" t="s">
        <v>259</v>
      </c>
      <c r="B18" s="237"/>
      <c r="C18" s="237"/>
      <c r="D18" s="237"/>
      <c r="E18" s="237"/>
      <c r="F18" s="237"/>
      <c r="G18" s="237"/>
      <c r="H18" s="237"/>
      <c r="I18" s="87">
        <v>13</v>
      </c>
      <c r="J18" s="71"/>
      <c r="K18" s="71">
        <v>0</v>
      </c>
    </row>
    <row r="19" spans="1:11" ht="15.75" customHeight="1">
      <c r="A19" s="237" t="s">
        <v>260</v>
      </c>
      <c r="B19" s="237"/>
      <c r="C19" s="237"/>
      <c r="D19" s="237"/>
      <c r="E19" s="237"/>
      <c r="F19" s="237"/>
      <c r="G19" s="237"/>
      <c r="H19" s="237"/>
      <c r="I19" s="87">
        <v>14</v>
      </c>
      <c r="J19" s="71"/>
      <c r="K19" s="71">
        <v>0</v>
      </c>
    </row>
    <row r="20" spans="1:11" ht="14.25" customHeight="1">
      <c r="A20" s="237" t="s">
        <v>261</v>
      </c>
      <c r="B20" s="237"/>
      <c r="C20" s="237"/>
      <c r="D20" s="237"/>
      <c r="E20" s="237"/>
      <c r="F20" s="237"/>
      <c r="G20" s="237"/>
      <c r="H20" s="237"/>
      <c r="I20" s="87">
        <v>15</v>
      </c>
      <c r="J20" s="71"/>
      <c r="K20" s="71">
        <v>0</v>
      </c>
    </row>
    <row r="21" spans="1:11" ht="15" customHeight="1">
      <c r="A21" s="237" t="s">
        <v>262</v>
      </c>
      <c r="B21" s="237"/>
      <c r="C21" s="237"/>
      <c r="D21" s="237"/>
      <c r="E21" s="237"/>
      <c r="F21" s="237"/>
      <c r="G21" s="237"/>
      <c r="H21" s="237"/>
      <c r="I21" s="87">
        <v>16</v>
      </c>
      <c r="J21" s="71"/>
      <c r="K21" s="71">
        <v>0</v>
      </c>
    </row>
    <row r="22" spans="1:11" ht="24" customHeight="1">
      <c r="A22" s="238" t="s">
        <v>263</v>
      </c>
      <c r="B22" s="238"/>
      <c r="C22" s="238"/>
      <c r="D22" s="238"/>
      <c r="E22" s="238"/>
      <c r="F22" s="238"/>
      <c r="G22" s="238"/>
      <c r="H22" s="238"/>
      <c r="I22" s="88">
        <v>17</v>
      </c>
      <c r="J22" s="89"/>
      <c r="K22" s="89">
        <v>0</v>
      </c>
    </row>
    <row r="23" spans="1:11" ht="12.7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</row>
    <row r="24" spans="1:11" ht="15" customHeight="1">
      <c r="A24" s="234" t="s">
        <v>264</v>
      </c>
      <c r="B24" s="234"/>
      <c r="C24" s="234"/>
      <c r="D24" s="234"/>
      <c r="E24" s="234"/>
      <c r="F24" s="234"/>
      <c r="G24" s="234"/>
      <c r="H24" s="234"/>
      <c r="I24" s="90">
        <v>18</v>
      </c>
      <c r="J24" s="70"/>
      <c r="K24" s="70">
        <v>0</v>
      </c>
    </row>
    <row r="25" spans="1:11" ht="17.25" customHeight="1">
      <c r="A25" s="235" t="s">
        <v>265</v>
      </c>
      <c r="B25" s="235"/>
      <c r="C25" s="235"/>
      <c r="D25" s="235"/>
      <c r="E25" s="235"/>
      <c r="F25" s="235"/>
      <c r="G25" s="235"/>
      <c r="H25" s="235"/>
      <c r="I25" s="91">
        <v>19</v>
      </c>
      <c r="J25" s="92"/>
      <c r="K25" s="92">
        <v>0</v>
      </c>
    </row>
    <row r="26" spans="1:11" ht="30" customHeight="1">
      <c r="A26" s="236" t="s">
        <v>266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2016-02-03T07:55:38Z</cp:lastPrinted>
  <dcterms:created xsi:type="dcterms:W3CDTF">2015-01-27T12:44:47Z</dcterms:created>
  <dcterms:modified xsi:type="dcterms:W3CDTF">2017-03-31T11:30:07Z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